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4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7"/>
  <c r="F44"/>
  <c r="D44"/>
  <c r="F46"/>
  <c r="D46"/>
  <c r="C46"/>
  <c r="F45"/>
  <c r="C44"/>
  <c r="F40"/>
  <c r="D45" l="1"/>
  <c r="C45"/>
  <c r="D40"/>
  <c r="C40"/>
  <c r="E42"/>
  <c r="E41"/>
  <c r="C35"/>
  <c r="E40" l="1"/>
  <c r="E39"/>
  <c r="E38"/>
  <c r="E37"/>
  <c r="E36"/>
  <c r="E34"/>
  <c r="E33"/>
  <c r="E32"/>
  <c r="E31"/>
  <c r="E30"/>
  <c r="E27"/>
  <c r="E26"/>
  <c r="E25"/>
  <c r="E23"/>
  <c r="E22"/>
  <c r="E21"/>
  <c r="E20"/>
  <c r="E18"/>
  <c r="E17"/>
  <c r="E16"/>
  <c r="E14"/>
  <c r="E13"/>
  <c r="E12"/>
  <c r="E10"/>
  <c r="E45" l="1"/>
  <c r="E46"/>
  <c r="E44"/>
  <c r="C24" l="1"/>
  <c r="F24" l="1"/>
  <c r="D24"/>
  <c r="E24" s="1"/>
  <c r="F8" l="1"/>
  <c r="D8"/>
  <c r="C8"/>
  <c r="F19"/>
  <c r="D19"/>
  <c r="C19"/>
  <c r="F35"/>
  <c r="D35"/>
  <c r="E35" s="1"/>
  <c r="F28"/>
  <c r="D28"/>
  <c r="C28"/>
  <c r="F15"/>
  <c r="D15"/>
  <c r="C15"/>
  <c r="F11"/>
  <c r="D11"/>
  <c r="C11"/>
  <c r="F5"/>
  <c r="D5"/>
  <c r="C5"/>
  <c r="F43" l="1"/>
  <c r="C43"/>
  <c r="D43"/>
  <c r="E28"/>
  <c r="E19"/>
  <c r="E11"/>
  <c r="E8"/>
  <c r="E5"/>
  <c r="E15"/>
  <c r="E43" l="1"/>
</calcChain>
</file>

<file path=xl/sharedStrings.xml><?xml version="1.0" encoding="utf-8"?>
<sst xmlns="http://schemas.openxmlformats.org/spreadsheetml/2006/main" count="52" uniqueCount="29">
  <si>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</si>
  <si>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</si>
  <si>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</si>
  <si>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</si>
  <si>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</si>
  <si>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</si>
  <si>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</si>
  <si>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Всего МП, в том числе:</t>
  </si>
  <si>
    <t xml:space="preserve">Председатель комитета по финансам </t>
  </si>
  <si>
    <t>О.В. Носевич</t>
  </si>
  <si>
    <t>"Противодействие экстремизму в Топчихинском районе", местный бюджет</t>
  </si>
  <si>
    <t>"Развитие образования в Топчихинском районе" всего, в том числе:</t>
  </si>
  <si>
    <t xml:space="preserve">"Повышение безопасности дорожного движения в Топчихинском районе"  всего, в том числе: </t>
  </si>
  <si>
    <t>"Профилактика преступлений и иных правонарушений в Топчихинском районе" всего, в том числе:</t>
  </si>
  <si>
    <t>"Обеспечение жильем молодых семей в Топчихинском районе"  всего, в том числе:</t>
  </si>
  <si>
    <t>"Комплексное развитие сельских территорий Топчихинского района Алтайского края" всего, в том числе:</t>
  </si>
  <si>
    <t>"Энергосбережение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район" всего, в том числе:</t>
  </si>
  <si>
    <t>"Патриотическое воспитание  граждан в Топчихинском районе", местный бюджет</t>
  </si>
  <si>
    <t>"Обеспечение населения Топчихинского района жилищно-коммунальными услугами" всего, в том числе:</t>
  </si>
  <si>
    <t>"Развитие культуры Топчихинского района" всего, в том числе:</t>
  </si>
  <si>
    <t>"Профилактика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края", местный бюджет</t>
  </si>
  <si>
    <t>"Молодежь Топчихинского района", местный бюджет</t>
  </si>
  <si>
    <t>"Развитие малого и среднего предпринимательства в Топчихинском районе" , местный бюджет</t>
  </si>
  <si>
    <t>Исполнение на 01.04.2024</t>
  </si>
  <si>
    <t>Исполнение на 01.04.2023</t>
  </si>
  <si>
    <t>Информация о финансировании муниципальных программ из бюджета муниципального образования Топчихинский  район Алтайского края 01 апреля 2024 года</t>
  </si>
  <si>
    <t>Развитие физической культуры и спорта</t>
  </si>
  <si>
    <t>"Информатизация и материально-техническое обеспечение деятельности органов местного самоуправления", местный бюджет</t>
  </si>
  <si>
    <t>Утверждено Решением РСД от 25.12.2023 № 33  (внесение изменений  от 29.03.2024 № 3)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</si>
</sst>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7" fillId="0" borderId="1" xfId="0" applyNumberFormat="1" applyFont="1" applyBorder="1"/>
    <xf numFmtId="164" fontId="5" fillId="0" borderId="0" xfId="0" applyNumberFormat="1" applyFont="1" applyBorder="1"/>
    <xf numFmtId="164" fontId="6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4" fontId="4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164" fontId="11" fillId="0" borderId="1" xfId="0" applyNumberFormat="1" applyFont="1" applyBorder="1"/>
    <xf numFmtId="0" fontId="12" fillId="0" borderId="0" xfId="0" applyFont="1"/>
    <xf numFmtId="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25" zoomScale="80" zoomScaleNormal="80" zoomScaleSheetLayoutView="100" workbookViewId="0">
      <selection activeCell="E14" sqref="E14"/>
    </sheetView>
  </sheetViews>
  <sheetFormatPr defaultRowHeight="15"/>
  <cols>
    <col min="1" max="1" width="5.7109375" style="13" customWidth="1"/>
    <col min="2" max="2" width="42.7109375" customWidth="1"/>
    <col min="3" max="3" width="20.5703125" customWidth="1"/>
    <col min="4" max="4" width="15.28515625" customWidth="1"/>
    <col min="5" max="5" width="15.5703125" style="27" customWidth="1"/>
    <col min="6" max="6" width="15.7109375" customWidth="1"/>
    <col min="7" max="7" width="17.5703125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6" ht="1.5" customHeight="1"/>
    <row r="2" spans="1:6" ht="53.25" customHeight="1">
      <c r="A2" s="45" t="s">
        <v>25</v>
      </c>
      <c r="B2" s="45"/>
      <c r="C2" s="45"/>
      <c r="D2" s="45"/>
      <c r="E2" s="45"/>
      <c r="F2" s="45"/>
    </row>
    <row r="3" spans="1:6" ht="21.75" customHeight="1">
      <c r="A3" s="14"/>
      <c r="B3" s="10"/>
      <c r="C3" s="10"/>
      <c r="D3" s="10"/>
      <c r="E3" s="3" t="s">
        <v>3</v>
      </c>
    </row>
    <row r="4" spans="1:6" ht="105.75" customHeight="1">
      <c r="A4" s="12" t="s">
        <v>0</v>
      </c>
      <c r="B4" s="4" t="s">
        <v>1</v>
      </c>
      <c r="C4" s="4" t="s">
        <v>28</v>
      </c>
      <c r="D4" s="4" t="s">
        <v>23</v>
      </c>
      <c r="E4" s="5" t="s">
        <v>2</v>
      </c>
      <c r="F4" s="4" t="s">
        <v>24</v>
      </c>
    </row>
    <row r="5" spans="1:6" ht="49.5" customHeight="1">
      <c r="A5" s="46">
        <v>1</v>
      </c>
      <c r="B5" s="17" t="s">
        <v>12</v>
      </c>
      <c r="C5" s="7">
        <f>SUM(C6:C7)</f>
        <v>21284.6</v>
      </c>
      <c r="D5" s="7">
        <f>SUM(D6:D7)</f>
        <v>4840</v>
      </c>
      <c r="E5" s="34">
        <f t="shared" ref="E5:E46" si="0">D5/C5*100</f>
        <v>22.739445420632759</v>
      </c>
      <c r="F5" s="7">
        <f>SUM(F6:F7)</f>
        <v>6407.2</v>
      </c>
    </row>
    <row r="6" spans="1:6" ht="17.649999999999999" customHeight="1">
      <c r="A6" s="47"/>
      <c r="B6" s="6" t="s">
        <v>6</v>
      </c>
      <c r="C6" s="7">
        <v>5575</v>
      </c>
      <c r="D6" s="7">
        <v>0</v>
      </c>
      <c r="E6" s="34">
        <f t="shared" si="0"/>
        <v>0</v>
      </c>
      <c r="F6" s="7">
        <v>0</v>
      </c>
    </row>
    <row r="7" spans="1:6" ht="17.649999999999999" customHeight="1">
      <c r="A7" s="48"/>
      <c r="B7" s="6" t="s">
        <v>5</v>
      </c>
      <c r="C7" s="7">
        <v>15709.6</v>
      </c>
      <c r="D7" s="7">
        <v>4840</v>
      </c>
      <c r="E7" s="34">
        <f t="shared" si="0"/>
        <v>30.809186739318633</v>
      </c>
      <c r="F7" s="7">
        <v>6407.2</v>
      </c>
    </row>
    <row r="8" spans="1:6" ht="51" customHeight="1">
      <c r="A8" s="51">
        <v>2</v>
      </c>
      <c r="B8" s="11" t="s">
        <v>13</v>
      </c>
      <c r="C8" s="7">
        <f>SUM(C9:C10)</f>
        <v>346.5</v>
      </c>
      <c r="D8" s="7">
        <f>SUM(D9:D10)</f>
        <v>67.7</v>
      </c>
      <c r="E8" s="34">
        <f t="shared" si="0"/>
        <v>19.538239538239537</v>
      </c>
      <c r="F8" s="7">
        <f>SUM(F9:F10)</f>
        <v>49.5</v>
      </c>
    </row>
    <row r="9" spans="1:6" ht="17.850000000000001" customHeight="1">
      <c r="A9" s="52"/>
      <c r="B9" s="11" t="s">
        <v>6</v>
      </c>
      <c r="C9" s="7">
        <v>0</v>
      </c>
      <c r="D9" s="7">
        <v>0</v>
      </c>
      <c r="E9" s="34">
        <v>0</v>
      </c>
      <c r="F9" s="7">
        <v>0</v>
      </c>
    </row>
    <row r="10" spans="1:6" ht="17.649999999999999" customHeight="1">
      <c r="A10" s="53"/>
      <c r="B10" s="6" t="s">
        <v>5</v>
      </c>
      <c r="C10" s="7">
        <v>346.5</v>
      </c>
      <c r="D10" s="7">
        <v>67.7</v>
      </c>
      <c r="E10" s="34">
        <f t="shared" si="0"/>
        <v>19.538239538239537</v>
      </c>
      <c r="F10" s="7">
        <v>49.5</v>
      </c>
    </row>
    <row r="11" spans="1:6" ht="33" customHeight="1">
      <c r="A11" s="46">
        <v>3</v>
      </c>
      <c r="B11" s="11" t="s">
        <v>14</v>
      </c>
      <c r="C11" s="7">
        <f>SUM(C12:C14)</f>
        <v>1500.4</v>
      </c>
      <c r="D11" s="7">
        <f>SUM(D12:D14)</f>
        <v>1500.4</v>
      </c>
      <c r="E11" s="34">
        <f t="shared" si="0"/>
        <v>100</v>
      </c>
      <c r="F11" s="7">
        <f>SUM(F12:F14)</f>
        <v>1193.8</v>
      </c>
    </row>
    <row r="12" spans="1:6" ht="18" customHeight="1">
      <c r="A12" s="47"/>
      <c r="B12" s="6" t="s">
        <v>4</v>
      </c>
      <c r="C12" s="7">
        <v>500.3</v>
      </c>
      <c r="D12" s="7">
        <v>500.3</v>
      </c>
      <c r="E12" s="34">
        <f t="shared" si="0"/>
        <v>100</v>
      </c>
      <c r="F12" s="7">
        <v>525.4</v>
      </c>
    </row>
    <row r="13" spans="1:6" ht="18" customHeight="1">
      <c r="A13" s="49"/>
      <c r="B13" s="6" t="s">
        <v>6</v>
      </c>
      <c r="C13" s="7">
        <v>500.1</v>
      </c>
      <c r="D13" s="7">
        <v>500.1</v>
      </c>
      <c r="E13" s="34">
        <f t="shared" si="0"/>
        <v>100</v>
      </c>
      <c r="F13" s="7">
        <v>334.2</v>
      </c>
    </row>
    <row r="14" spans="1:6" ht="17.25" customHeight="1">
      <c r="A14" s="50"/>
      <c r="B14" s="6" t="s">
        <v>5</v>
      </c>
      <c r="C14" s="7">
        <v>500</v>
      </c>
      <c r="D14" s="7">
        <v>500</v>
      </c>
      <c r="E14" s="34">
        <f t="shared" si="0"/>
        <v>100</v>
      </c>
      <c r="F14" s="7">
        <v>334.2</v>
      </c>
    </row>
    <row r="15" spans="1:6" s="35" customFormat="1" ht="51.75" customHeight="1">
      <c r="A15" s="54">
        <v>4</v>
      </c>
      <c r="B15" s="17" t="s">
        <v>15</v>
      </c>
      <c r="C15" s="23">
        <f>SUM(C16:C18)</f>
        <v>3163.7</v>
      </c>
      <c r="D15" s="23">
        <f>SUM(D16:D18)</f>
        <v>0</v>
      </c>
      <c r="E15" s="34">
        <f t="shared" si="0"/>
        <v>0</v>
      </c>
      <c r="F15" s="23">
        <f>SUM(F16:F18)</f>
        <v>0</v>
      </c>
    </row>
    <row r="16" spans="1:6" s="35" customFormat="1" ht="15.75" customHeight="1">
      <c r="A16" s="55"/>
      <c r="B16" s="18" t="s">
        <v>4</v>
      </c>
      <c r="C16" s="22">
        <v>0</v>
      </c>
      <c r="D16" s="22">
        <v>0</v>
      </c>
      <c r="E16" s="34" t="e">
        <f t="shared" si="0"/>
        <v>#DIV/0!</v>
      </c>
      <c r="F16" s="22">
        <v>0</v>
      </c>
    </row>
    <row r="17" spans="1:6" s="35" customFormat="1" ht="18" customHeight="1">
      <c r="A17" s="55"/>
      <c r="B17" s="18" t="s">
        <v>6</v>
      </c>
      <c r="C17" s="22">
        <v>2200</v>
      </c>
      <c r="D17" s="22">
        <v>0</v>
      </c>
      <c r="E17" s="34">
        <f t="shared" si="0"/>
        <v>0</v>
      </c>
      <c r="F17" s="22">
        <v>0</v>
      </c>
    </row>
    <row r="18" spans="1:6" s="35" customFormat="1" ht="18" customHeight="1">
      <c r="A18" s="56"/>
      <c r="B18" s="18" t="s">
        <v>5</v>
      </c>
      <c r="C18" s="22">
        <v>963.7</v>
      </c>
      <c r="D18" s="22">
        <v>0</v>
      </c>
      <c r="E18" s="34">
        <f t="shared" si="0"/>
        <v>0</v>
      </c>
      <c r="F18" s="22">
        <v>0</v>
      </c>
    </row>
    <row r="19" spans="1:6" ht="99" customHeight="1">
      <c r="A19" s="46">
        <v>5</v>
      </c>
      <c r="B19" s="11" t="s">
        <v>16</v>
      </c>
      <c r="C19" s="22">
        <f>SUM(C20:C21)</f>
        <v>390</v>
      </c>
      <c r="D19" s="22">
        <f>SUM(D20:D21)</f>
        <v>0</v>
      </c>
      <c r="E19" s="34">
        <f t="shared" si="0"/>
        <v>0</v>
      </c>
      <c r="F19" s="22">
        <f>SUM(F20:F21)</f>
        <v>0</v>
      </c>
    </row>
    <row r="20" spans="1:6" ht="17.850000000000001" customHeight="1">
      <c r="A20" s="47"/>
      <c r="B20" s="11" t="s">
        <v>6</v>
      </c>
      <c r="C20" s="26">
        <v>0</v>
      </c>
      <c r="D20" s="7">
        <v>0</v>
      </c>
      <c r="E20" s="34" t="e">
        <f t="shared" si="0"/>
        <v>#DIV/0!</v>
      </c>
      <c r="F20" s="7">
        <v>0</v>
      </c>
    </row>
    <row r="21" spans="1:6" ht="18" customHeight="1">
      <c r="A21" s="50"/>
      <c r="B21" s="21" t="s">
        <v>5</v>
      </c>
      <c r="C21" s="7">
        <v>390</v>
      </c>
      <c r="D21" s="7">
        <v>0</v>
      </c>
      <c r="E21" s="34">
        <f t="shared" si="0"/>
        <v>0</v>
      </c>
      <c r="F21" s="7">
        <v>0</v>
      </c>
    </row>
    <row r="22" spans="1:6" ht="35.25" customHeight="1">
      <c r="A22" s="19">
        <v>6</v>
      </c>
      <c r="B22" s="11" t="s">
        <v>17</v>
      </c>
      <c r="C22" s="24">
        <v>212</v>
      </c>
      <c r="D22" s="22">
        <v>32.9</v>
      </c>
      <c r="E22" s="34">
        <f t="shared" si="0"/>
        <v>15.518867924528301</v>
      </c>
      <c r="F22" s="7">
        <v>22.9</v>
      </c>
    </row>
    <row r="23" spans="1:6" ht="33.75" customHeight="1">
      <c r="A23" s="19">
        <v>7</v>
      </c>
      <c r="B23" s="11" t="s">
        <v>10</v>
      </c>
      <c r="C23" s="24">
        <v>10</v>
      </c>
      <c r="D23" s="7">
        <v>0</v>
      </c>
      <c r="E23" s="34">
        <f t="shared" si="0"/>
        <v>0</v>
      </c>
      <c r="F23" s="7">
        <v>0</v>
      </c>
    </row>
    <row r="24" spans="1:6" s="35" customFormat="1" ht="51" customHeight="1">
      <c r="A24" s="54">
        <v>8</v>
      </c>
      <c r="B24" s="17" t="s">
        <v>18</v>
      </c>
      <c r="C24" s="22">
        <f>SUM(C25:C27)</f>
        <v>15664</v>
      </c>
      <c r="D24" s="22">
        <f>SUM(D25:D27)</f>
        <v>7</v>
      </c>
      <c r="E24" s="34">
        <f t="shared" si="0"/>
        <v>4.4688457609805929E-2</v>
      </c>
      <c r="F24" s="22">
        <f>SUM(F25:F27)</f>
        <v>0</v>
      </c>
    </row>
    <row r="25" spans="1:6" s="35" customFormat="1" ht="20.25" customHeight="1">
      <c r="A25" s="55"/>
      <c r="B25" s="18" t="s">
        <v>4</v>
      </c>
      <c r="C25" s="22">
        <v>0</v>
      </c>
      <c r="D25" s="22">
        <v>0</v>
      </c>
      <c r="E25" s="34" t="e">
        <f t="shared" si="0"/>
        <v>#DIV/0!</v>
      </c>
      <c r="F25" s="22">
        <v>0</v>
      </c>
    </row>
    <row r="26" spans="1:6" s="35" customFormat="1" ht="20.25" customHeight="1">
      <c r="A26" s="55"/>
      <c r="B26" s="18" t="s">
        <v>6</v>
      </c>
      <c r="C26" s="22">
        <v>12467.1</v>
      </c>
      <c r="D26" s="22">
        <v>0</v>
      </c>
      <c r="E26" s="34">
        <f t="shared" si="0"/>
        <v>0</v>
      </c>
      <c r="F26" s="22">
        <v>0</v>
      </c>
    </row>
    <row r="27" spans="1:6" s="35" customFormat="1" ht="19.5" customHeight="1">
      <c r="A27" s="56"/>
      <c r="B27" s="18" t="s">
        <v>5</v>
      </c>
      <c r="C27" s="22">
        <v>3196.9</v>
      </c>
      <c r="D27" s="22">
        <v>7</v>
      </c>
      <c r="E27" s="34">
        <f t="shared" si="0"/>
        <v>0.21896211955331726</v>
      </c>
      <c r="F27" s="22">
        <v>0</v>
      </c>
    </row>
    <row r="28" spans="1:6" ht="34.5" customHeight="1">
      <c r="A28" s="46">
        <v>9</v>
      </c>
      <c r="B28" s="17" t="s">
        <v>19</v>
      </c>
      <c r="C28" s="24">
        <f>SUM(C30:C31)</f>
        <v>42431.6</v>
      </c>
      <c r="D28" s="24">
        <f>SUM(D30:D31)</f>
        <v>10913.4</v>
      </c>
      <c r="E28" s="34">
        <f t="shared" si="0"/>
        <v>25.719982277359328</v>
      </c>
      <c r="F28" s="24">
        <f>SUM(F30:F31)</f>
        <v>9089</v>
      </c>
    </row>
    <row r="29" spans="1:6" ht="20.25" customHeight="1">
      <c r="A29" s="47"/>
      <c r="B29" s="18" t="s">
        <v>4</v>
      </c>
      <c r="C29" s="24">
        <v>100</v>
      </c>
      <c r="D29" s="24">
        <v>0</v>
      </c>
      <c r="E29" s="34"/>
      <c r="F29" s="24"/>
    </row>
    <row r="30" spans="1:6" ht="18" customHeight="1">
      <c r="A30" s="49"/>
      <c r="B30" s="18" t="s">
        <v>6</v>
      </c>
      <c r="C30" s="7">
        <v>19101</v>
      </c>
      <c r="D30" s="7">
        <v>1924</v>
      </c>
      <c r="E30" s="34">
        <f t="shared" si="0"/>
        <v>10.072771059106852</v>
      </c>
      <c r="F30" s="7">
        <v>4520.6000000000004</v>
      </c>
    </row>
    <row r="31" spans="1:6" ht="17.25" customHeight="1">
      <c r="A31" s="50"/>
      <c r="B31" s="18" t="s">
        <v>5</v>
      </c>
      <c r="C31" s="7">
        <v>23330.6</v>
      </c>
      <c r="D31" s="7">
        <v>8989.4</v>
      </c>
      <c r="E31" s="34">
        <f t="shared" si="0"/>
        <v>38.530513574447298</v>
      </c>
      <c r="F31" s="7">
        <v>4568.3999999999996</v>
      </c>
    </row>
    <row r="32" spans="1:6" ht="99.75" customHeight="1">
      <c r="A32" s="20">
        <v>10</v>
      </c>
      <c r="B32" s="17" t="s">
        <v>20</v>
      </c>
      <c r="C32" s="24">
        <v>6822</v>
      </c>
      <c r="D32" s="7">
        <v>1331.9</v>
      </c>
      <c r="E32" s="34">
        <f t="shared" si="0"/>
        <v>19.523600117267666</v>
      </c>
      <c r="F32" s="7">
        <v>808.7</v>
      </c>
    </row>
    <row r="33" spans="1:6" ht="67.5" customHeight="1">
      <c r="A33" s="19">
        <v>11</v>
      </c>
      <c r="B33" s="11" t="s">
        <v>27</v>
      </c>
      <c r="C33" s="24">
        <v>898</v>
      </c>
      <c r="D33" s="7">
        <v>120.4</v>
      </c>
      <c r="E33" s="34">
        <f t="shared" si="0"/>
        <v>13.407572383073497</v>
      </c>
      <c r="F33" s="7">
        <v>269.10000000000002</v>
      </c>
    </row>
    <row r="34" spans="1:6" s="35" customFormat="1" ht="33.75" customHeight="1">
      <c r="A34" s="36">
        <v>12</v>
      </c>
      <c r="B34" s="17" t="s">
        <v>21</v>
      </c>
      <c r="C34" s="22">
        <v>460</v>
      </c>
      <c r="D34" s="22">
        <v>0</v>
      </c>
      <c r="E34" s="34">
        <f t="shared" si="0"/>
        <v>0</v>
      </c>
      <c r="F34" s="22">
        <v>0</v>
      </c>
    </row>
    <row r="35" spans="1:6" s="35" customFormat="1" ht="33.75" customHeight="1">
      <c r="A35" s="42">
        <v>13</v>
      </c>
      <c r="B35" s="17" t="s">
        <v>11</v>
      </c>
      <c r="C35" s="22">
        <f>SUM(C36:C38)</f>
        <v>533244.1</v>
      </c>
      <c r="D35" s="22">
        <f>SUM(D36:D38)</f>
        <v>106816</v>
      </c>
      <c r="E35" s="34">
        <f t="shared" si="0"/>
        <v>20.031351495497091</v>
      </c>
      <c r="F35" s="22">
        <f>SUM(F36:F38)</f>
        <v>101290.90000000001</v>
      </c>
    </row>
    <row r="36" spans="1:6" s="35" customFormat="1" ht="17.649999999999999" customHeight="1">
      <c r="A36" s="43"/>
      <c r="B36" s="18" t="s">
        <v>4</v>
      </c>
      <c r="C36" s="22">
        <v>39736</v>
      </c>
      <c r="D36" s="22">
        <v>8571.1</v>
      </c>
      <c r="E36" s="34">
        <f t="shared" si="0"/>
        <v>21.570112744111132</v>
      </c>
      <c r="F36" s="22">
        <v>8591.2999999999993</v>
      </c>
    </row>
    <row r="37" spans="1:6" s="35" customFormat="1" ht="17.649999999999999" customHeight="1">
      <c r="A37" s="43"/>
      <c r="B37" s="18" t="s">
        <v>6</v>
      </c>
      <c r="C37" s="22">
        <v>378011</v>
      </c>
      <c r="D37" s="22">
        <v>76915.8</v>
      </c>
      <c r="E37" s="34">
        <f t="shared" si="0"/>
        <v>20.347503114988719</v>
      </c>
      <c r="F37" s="22">
        <v>76125.8</v>
      </c>
    </row>
    <row r="38" spans="1:6" s="35" customFormat="1" ht="17.649999999999999" customHeight="1">
      <c r="A38" s="44"/>
      <c r="B38" s="18" t="s">
        <v>5</v>
      </c>
      <c r="C38" s="22">
        <v>115497.1</v>
      </c>
      <c r="D38" s="22">
        <v>21329.1</v>
      </c>
      <c r="E38" s="34">
        <f t="shared" si="0"/>
        <v>18.46721692579294</v>
      </c>
      <c r="F38" s="22">
        <v>16573.8</v>
      </c>
    </row>
    <row r="39" spans="1:6" s="35" customFormat="1" ht="49.5" customHeight="1">
      <c r="A39" s="36">
        <v>14</v>
      </c>
      <c r="B39" s="17" t="s">
        <v>22</v>
      </c>
      <c r="C39" s="22">
        <v>622</v>
      </c>
      <c r="D39" s="22">
        <v>123.7</v>
      </c>
      <c r="E39" s="34">
        <f t="shared" si="0"/>
        <v>19.887459807073956</v>
      </c>
      <c r="F39" s="22">
        <v>106.6</v>
      </c>
    </row>
    <row r="40" spans="1:6" s="35" customFormat="1" ht="34.5" customHeight="1">
      <c r="A40" s="42">
        <v>15</v>
      </c>
      <c r="B40" s="17" t="s">
        <v>26</v>
      </c>
      <c r="C40" s="22">
        <f>C42+C41</f>
        <v>11253.2</v>
      </c>
      <c r="D40" s="22">
        <f>D42+D41</f>
        <v>2882</v>
      </c>
      <c r="E40" s="41">
        <f>E42+E41</f>
        <v>27.180473819224382</v>
      </c>
      <c r="F40" s="22">
        <f>F42+F41</f>
        <v>2962.5</v>
      </c>
    </row>
    <row r="41" spans="1:6" s="35" customFormat="1" ht="18.75" customHeight="1">
      <c r="A41" s="43"/>
      <c r="B41" s="18" t="s">
        <v>6</v>
      </c>
      <c r="C41" s="22">
        <v>650</v>
      </c>
      <c r="D41" s="22">
        <v>0</v>
      </c>
      <c r="E41" s="34">
        <f t="shared" ref="E41:E42" si="1">D41/C41*100</f>
        <v>0</v>
      </c>
      <c r="F41" s="22">
        <v>629.79999999999995</v>
      </c>
    </row>
    <row r="42" spans="1:6" s="35" customFormat="1" ht="22.5" customHeight="1">
      <c r="A42" s="44"/>
      <c r="B42" s="18" t="s">
        <v>5</v>
      </c>
      <c r="C42" s="22">
        <v>10603.2</v>
      </c>
      <c r="D42" s="22">
        <v>2882</v>
      </c>
      <c r="E42" s="34">
        <f t="shared" si="1"/>
        <v>27.180473819224382</v>
      </c>
      <c r="F42" s="22">
        <v>2332.6999999999998</v>
      </c>
    </row>
    <row r="43" spans="1:6" s="40" customFormat="1" ht="21" customHeight="1">
      <c r="A43" s="37"/>
      <c r="B43" s="38" t="s">
        <v>7</v>
      </c>
      <c r="C43" s="39">
        <f>SUM(C5,C8,C11,C15,C19,C22,C23,C24,C28,C32,C33,C34,C35,C39,C40)</f>
        <v>638302.09999999986</v>
      </c>
      <c r="D43" s="39">
        <f>SUM(D5,D8,D11,D15,D19,D22,D23,D24,D28,D32,D33,D34,D35,D39,D40)</f>
        <v>128635.40000000001</v>
      </c>
      <c r="E43" s="34">
        <f t="shared" si="0"/>
        <v>20.152745854979958</v>
      </c>
      <c r="F43" s="39">
        <f>SUM(F5,F8,F11,F15,F19,F22,F23,F24,F28,F32,F33,F34,F35,F39,F40)</f>
        <v>122200.20000000001</v>
      </c>
    </row>
    <row r="44" spans="1:6" s="1" customFormat="1" ht="21" customHeight="1">
      <c r="A44" s="15"/>
      <c r="B44" s="9" t="s">
        <v>4</v>
      </c>
      <c r="C44" s="8">
        <f>SUM(C16,C25,C36,C29)</f>
        <v>39836</v>
      </c>
      <c r="D44" s="8">
        <f>SUM(D16,D25,D36,D12)</f>
        <v>9071.4</v>
      </c>
      <c r="E44" s="34">
        <f t="shared" si="0"/>
        <v>22.77186464504468</v>
      </c>
      <c r="F44" s="8">
        <f>SUM(F16,F25,F36,F12)</f>
        <v>9116.6999999999989</v>
      </c>
    </row>
    <row r="45" spans="1:6" s="1" customFormat="1" ht="20.25" customHeight="1">
      <c r="A45" s="15"/>
      <c r="B45" s="9" t="s">
        <v>6</v>
      </c>
      <c r="C45" s="8">
        <f>SUM(C6,C9,C13,C17,C20,C26,C30,C37,C41)</f>
        <v>418504.2</v>
      </c>
      <c r="D45" s="8">
        <f>SUM(D6,D9,D13,D17,D20,D26,D30,D37,D41)</f>
        <v>79339.900000000009</v>
      </c>
      <c r="E45" s="34">
        <f t="shared" si="0"/>
        <v>18.957969836383963</v>
      </c>
      <c r="F45" s="8">
        <f>SUM(F6,F9,F13,F17,F20,F26,F30,F37,F41)</f>
        <v>81610.400000000009</v>
      </c>
    </row>
    <row r="46" spans="1:6" s="1" customFormat="1" ht="21.75" customHeight="1">
      <c r="A46" s="15"/>
      <c r="B46" s="9" t="s">
        <v>5</v>
      </c>
      <c r="C46" s="8">
        <f>SUM(C7,C10,C14,C18,C21,C22,C23,C27,C31,C32,C33,C34,C38,C39,C42)</f>
        <v>179561.60000000003</v>
      </c>
      <c r="D46" s="8">
        <f>SUM(D7,D10,D14,D18,D21,D22,D23,D27,D31,D32,D33,D34,D38,D39,D42)</f>
        <v>40224.099999999991</v>
      </c>
      <c r="E46" s="34">
        <f t="shared" si="0"/>
        <v>22.40128178853384</v>
      </c>
      <c r="F46" s="8">
        <f>SUM(F7,F10,F14,F18,F21,F22,F23,F27,F31,F32,F33,F34,F38,F39,F42)</f>
        <v>31473.1</v>
      </c>
    </row>
    <row r="47" spans="1:6" s="33" customFormat="1" ht="16.5">
      <c r="A47" s="29"/>
      <c r="B47" s="30"/>
      <c r="C47" s="31"/>
      <c r="D47" s="31"/>
      <c r="E47" s="32"/>
      <c r="F47" s="31"/>
    </row>
    <row r="48" spans="1:6" s="2" customFormat="1" ht="27.75" customHeight="1">
      <c r="A48" s="16" t="s">
        <v>8</v>
      </c>
      <c r="B48" s="16"/>
      <c r="C48" s="10"/>
      <c r="D48" s="10"/>
      <c r="E48" s="28"/>
      <c r="F48" s="10" t="s">
        <v>9</v>
      </c>
    </row>
    <row r="49" spans="6:6" ht="16.5">
      <c r="F49" s="25"/>
    </row>
    <row r="50" spans="6:6" ht="16.5">
      <c r="F50" s="25"/>
    </row>
    <row r="51" spans="6:6" ht="16.5">
      <c r="F51" s="25"/>
    </row>
  </sheetData>
  <mergeCells count="10">
    <mergeCell ref="A40:A42"/>
    <mergeCell ref="A2:F2"/>
    <mergeCell ref="A35:A38"/>
    <mergeCell ref="A5:A7"/>
    <mergeCell ref="A28:A31"/>
    <mergeCell ref="A19:A21"/>
    <mergeCell ref="A11:A14"/>
    <mergeCell ref="A8:A10"/>
    <mergeCell ref="A15:A18"/>
    <mergeCell ref="A24:A27"/>
  </mergeCells>
  <printOptions horizontalCentered="1"/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2024-04-11T08:24:08Z</dcterms:modified>
</cp:coreProperties>
</file>