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45"/>
  <c r="D45"/>
  <c r="C45"/>
  <c r="E32"/>
  <c r="F44"/>
  <c r="F43"/>
  <c r="F39"/>
  <c r="F34"/>
  <c r="F27"/>
  <c r="F24"/>
  <c r="F20"/>
  <c r="F16"/>
  <c r="D12"/>
  <c r="C12"/>
  <c r="F10"/>
  <c r="F7"/>
  <c r="D44"/>
  <c r="C44"/>
  <c r="D43"/>
  <c r="C43"/>
  <c r="D10"/>
  <c r="C10"/>
  <c r="D16"/>
  <c r="C16"/>
  <c r="D20"/>
  <c r="C20"/>
  <c r="D24"/>
  <c r="C24"/>
  <c r="E41"/>
  <c r="E40"/>
  <c r="D39"/>
  <c r="C39"/>
  <c r="E31"/>
  <c r="E30"/>
  <c r="E29"/>
  <c r="E28"/>
  <c r="E26"/>
  <c r="E25"/>
  <c r="E23"/>
  <c r="E22"/>
  <c r="E19"/>
  <c r="E18"/>
  <c r="E17"/>
  <c r="E15"/>
  <c r="E14"/>
  <c r="E13"/>
  <c r="E11"/>
  <c r="D7"/>
  <c r="C7"/>
  <c r="E39" l="1"/>
  <c r="E16"/>
  <c r="D42"/>
  <c r="C42"/>
  <c r="F42"/>
  <c r="E24"/>
  <c r="E10"/>
  <c r="E21" l="1"/>
  <c r="C27"/>
  <c r="D27"/>
  <c r="E27" l="1"/>
  <c r="E12"/>
  <c r="E44" l="1"/>
  <c r="E43" l="1"/>
  <c r="D34" l="1"/>
  <c r="C34"/>
  <c r="E45" l="1"/>
  <c r="E42" l="1"/>
  <c r="E8"/>
  <c r="E9"/>
  <c r="E35"/>
  <c r="E36"/>
  <c r="E37"/>
  <c r="E34"/>
  <c r="E38"/>
  <c r="E20"/>
  <c r="E33"/>
  <c r="E7" l="1"/>
</calcChain>
</file>

<file path=xl/sharedStrings.xml><?xml version="1.0" encoding="utf-8"?>
<sst xmlns="http://schemas.openxmlformats.org/spreadsheetml/2006/main" count="49" uniqueCount="30">
  <si>
    <t>№ п/п</t>
  </si>
  <si>
    <t>Наименование  программы</t>
  </si>
  <si>
    <t>% выполнения плана</t>
  </si>
  <si>
    <t>тыс. рублей</t>
  </si>
  <si>
    <t>федеральный бюджет</t>
  </si>
  <si>
    <t>местный бюджет</t>
  </si>
  <si>
    <t>краевой бюджет</t>
  </si>
  <si>
    <t>Всего МП, в том числе:</t>
  </si>
  <si>
    <t xml:space="preserve">Председатель комитета по финансам </t>
  </si>
  <si>
    <t>О.В. Носевич</t>
  </si>
  <si>
    <t>Утверждено Решением РСД от 13.12.2022 № 16  (внесение изменений  от 31.03.2023 № 9)</t>
  </si>
  <si>
    <t>"Противодействие экстремизму в Топчихинском районе", местный бюджет</t>
  </si>
  <si>
    <t>"Развитие образования в Топчихинском районе" всего, в том числе:</t>
  </si>
  <si>
    <t xml:space="preserve">"Повышение безопасности дорожного движения в Топчихинском районе"  всего, в том числе: </t>
  </si>
  <si>
    <t>"Профилактика преступлений и иных правонарушений в Топчихинском районе" всего, в том числе:</t>
  </si>
  <si>
    <t>"Обеспечение жильем молодых семей в Топчихинском районе"  всего, в том числе:</t>
  </si>
  <si>
    <t>"Комплексное развитие сельских территорий Топчихинского района Алтайского края" всего, в том числе:</t>
  </si>
  <si>
    <t>"Энергосбережение и повышение энергетической эффективности зданий, строений, сооружений муниципальных учреждений, расположенных на территории муниципального образования Топчихинский район" всего, в том числе:</t>
  </si>
  <si>
    <t>"Патриотическое воспитание  граждан в Топчихинском районе", местный бюджет</t>
  </si>
  <si>
    <t>"Обеспечение населения Топчихинского района жилищно-коммунальными услугами" всего, в том числе:</t>
  </si>
  <si>
    <t>"Развитие культуры Топчихинского района" всего, в том числе:</t>
  </si>
  <si>
    <t>"Профилактика и предупреждение чрезвычайных ситуаций природного и техногенного характера на территории муниципального образования Топчихинский район Алтайского края", местный бюджет</t>
  </si>
  <si>
    <t>"Информатизация органов местного самоуправления Топчихинского района" на 2019-2023 годы, местный бюджет</t>
  </si>
  <si>
    <t>"Молодежь Топчихинского района", местный бюджет</t>
  </si>
  <si>
    <t>"Развитие малого и среднего предпринимательства в Топчихинском районе" , местный бюджет</t>
  </si>
  <si>
    <t>"Развитие физической культуры и спорта на территории Топчихинского района" всего, в том числе:</t>
  </si>
  <si>
    <t>Исполнение на 01.07.2022</t>
  </si>
  <si>
    <t>Адресная инвестиционная программа муниципального образования Топчихинский район на 2023 год</t>
  </si>
  <si>
    <t xml:space="preserve">Информация о финансировании муниципальных программ из бюджета муниципального образования Топчихинский  район Алтайского края 
на 01 июля 2023 года
</t>
  </si>
  <si>
    <t>Исполнение на 01.07.2023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</si>
</sst>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2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/>
    <xf numFmtId="164" fontId="4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justify" vertical="distributed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/>
    <xf numFmtId="0" fontId="6" fillId="0" borderId="1" xfId="0" applyFont="1" applyBorder="1" applyAlignment="1">
      <alignment horizontal="justify" vertical="distributed" wrapText="1"/>
    </xf>
    <xf numFmtId="0" fontId="6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/>
    <xf numFmtId="165" fontId="4" fillId="0" borderId="1" xfId="0" applyNumberFormat="1" applyFont="1" applyBorder="1"/>
    <xf numFmtId="2" fontId="4" fillId="0" borderId="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7" zoomScaleSheetLayoutView="100" workbookViewId="0">
      <selection activeCell="E19" sqref="E19"/>
    </sheetView>
  </sheetViews>
  <sheetFormatPr defaultRowHeight="15"/>
  <cols>
    <col min="1" max="1" width="5.7109375" style="17" customWidth="1"/>
    <col min="2" max="2" width="42.7109375" customWidth="1"/>
    <col min="3" max="3" width="20.85546875" customWidth="1"/>
    <col min="4" max="4" width="15.28515625" customWidth="1"/>
    <col min="5" max="5" width="13.5703125" customWidth="1"/>
    <col min="6" max="6" width="16" customWidth="1"/>
    <col min="7" max="7" width="17.5703125" customWidth="1"/>
    <col min="8" max="8" width="21.28515625" customWidth="1"/>
    <col min="9" max="9" width="18.7109375" customWidth="1"/>
    <col min="10" max="10" width="15.28515625" customWidth="1"/>
    <col min="11" max="11" width="11.85546875" customWidth="1"/>
    <col min="12" max="12" width="12.85546875" customWidth="1"/>
  </cols>
  <sheetData>
    <row r="1" spans="1:6" ht="1.5" customHeight="1"/>
    <row r="2" spans="1:6" ht="30.75" customHeight="1">
      <c r="A2" s="36" t="s">
        <v>28</v>
      </c>
      <c r="B2" s="36"/>
      <c r="C2" s="36"/>
      <c r="D2" s="36"/>
      <c r="E2" s="36"/>
    </row>
    <row r="3" spans="1:6" ht="11.25" customHeight="1">
      <c r="A3" s="36"/>
      <c r="B3" s="36"/>
      <c r="C3" s="36"/>
      <c r="D3" s="36"/>
      <c r="E3" s="36"/>
    </row>
    <row r="4" spans="1:6" ht="12.75" customHeight="1">
      <c r="A4" s="36"/>
      <c r="B4" s="36"/>
      <c r="C4" s="36"/>
      <c r="D4" s="36"/>
      <c r="E4" s="36"/>
    </row>
    <row r="5" spans="1:6" ht="21.75" customHeight="1">
      <c r="A5" s="18"/>
      <c r="B5" s="14"/>
      <c r="C5" s="14"/>
      <c r="D5" s="14"/>
      <c r="E5" s="3" t="s">
        <v>3</v>
      </c>
    </row>
    <row r="6" spans="1:6" ht="105.75" customHeight="1">
      <c r="A6" s="16" t="s">
        <v>0</v>
      </c>
      <c r="B6" s="4" t="s">
        <v>1</v>
      </c>
      <c r="C6" s="4" t="s">
        <v>10</v>
      </c>
      <c r="D6" s="4" t="s">
        <v>29</v>
      </c>
      <c r="E6" s="5" t="s">
        <v>2</v>
      </c>
      <c r="F6" s="4" t="s">
        <v>26</v>
      </c>
    </row>
    <row r="7" spans="1:6" ht="49.5" customHeight="1">
      <c r="A7" s="33">
        <v>1</v>
      </c>
      <c r="B7" s="22" t="s">
        <v>13</v>
      </c>
      <c r="C7" s="7">
        <f>C8+C9</f>
        <v>23191.599999999999</v>
      </c>
      <c r="D7" s="7">
        <f t="shared" ref="D7:F7" si="0">D8+D9</f>
        <v>8134.8</v>
      </c>
      <c r="E7" s="7">
        <f t="shared" si="0"/>
        <v>76.335791903609035</v>
      </c>
      <c r="F7" s="7">
        <f t="shared" si="0"/>
        <v>6295.7</v>
      </c>
    </row>
    <row r="8" spans="1:6" ht="17.649999999999999" customHeight="1">
      <c r="A8" s="34"/>
      <c r="B8" s="6" t="s">
        <v>6</v>
      </c>
      <c r="C8" s="9">
        <v>12535</v>
      </c>
      <c r="D8" s="9">
        <v>0</v>
      </c>
      <c r="E8" s="8">
        <f t="shared" ref="E8:E10" si="1">D8/C8*100</f>
        <v>0</v>
      </c>
      <c r="F8" s="27">
        <v>0</v>
      </c>
    </row>
    <row r="9" spans="1:6" ht="17.649999999999999" customHeight="1">
      <c r="A9" s="35"/>
      <c r="B9" s="6" t="s">
        <v>5</v>
      </c>
      <c r="C9" s="9">
        <v>10656.6</v>
      </c>
      <c r="D9" s="9">
        <v>8134.8</v>
      </c>
      <c r="E9" s="8">
        <f t="shared" si="1"/>
        <v>76.335791903609035</v>
      </c>
      <c r="F9" s="27">
        <v>6295.7</v>
      </c>
    </row>
    <row r="10" spans="1:6" ht="51" customHeight="1">
      <c r="A10" s="30">
        <v>2</v>
      </c>
      <c r="B10" s="15" t="s">
        <v>14</v>
      </c>
      <c r="C10" s="9">
        <f>C11</f>
        <v>327.9</v>
      </c>
      <c r="D10" s="9">
        <f>D11</f>
        <v>96.2</v>
      </c>
      <c r="E10" s="8">
        <f t="shared" si="1"/>
        <v>29.338212869777376</v>
      </c>
      <c r="F10" s="9">
        <f>F11</f>
        <v>114.1</v>
      </c>
    </row>
    <row r="11" spans="1:6" ht="17.649999999999999" customHeight="1">
      <c r="A11" s="32"/>
      <c r="B11" s="6" t="s">
        <v>5</v>
      </c>
      <c r="C11" s="9">
        <v>327.9</v>
      </c>
      <c r="D11" s="9">
        <v>96.2</v>
      </c>
      <c r="E11" s="8">
        <f t="shared" ref="E11" si="2">D11/C11*100</f>
        <v>29.338212869777376</v>
      </c>
      <c r="F11" s="27">
        <v>114.1</v>
      </c>
    </row>
    <row r="12" spans="1:6" ht="33" customHeight="1">
      <c r="A12" s="33">
        <v>3</v>
      </c>
      <c r="B12" s="15" t="s">
        <v>15</v>
      </c>
      <c r="C12" s="9">
        <f>C14+C15+C13</f>
        <v>1193.8</v>
      </c>
      <c r="D12" s="9">
        <f>D14+D15+D13</f>
        <v>1193.8</v>
      </c>
      <c r="E12" s="8">
        <f>D12/C12*100</f>
        <v>100</v>
      </c>
      <c r="F12" s="9">
        <f>F14+F15+F13</f>
        <v>955.8</v>
      </c>
    </row>
    <row r="13" spans="1:6" ht="18" customHeight="1">
      <c r="A13" s="34"/>
      <c r="B13" s="6" t="s">
        <v>4</v>
      </c>
      <c r="C13" s="9">
        <v>525.4</v>
      </c>
      <c r="D13" s="9">
        <v>525.4</v>
      </c>
      <c r="E13" s="8">
        <f t="shared" ref="E13:E15" si="3">D13/C13*100</f>
        <v>100</v>
      </c>
      <c r="F13" s="27">
        <v>507.4</v>
      </c>
    </row>
    <row r="14" spans="1:6" ht="18" customHeight="1">
      <c r="A14" s="37"/>
      <c r="B14" s="6" t="s">
        <v>6</v>
      </c>
      <c r="C14" s="9">
        <v>334.2</v>
      </c>
      <c r="D14" s="9">
        <v>334.2</v>
      </c>
      <c r="E14" s="8">
        <f t="shared" si="3"/>
        <v>100</v>
      </c>
      <c r="F14" s="27">
        <v>224.5</v>
      </c>
    </row>
    <row r="15" spans="1:6" ht="17.25" customHeight="1">
      <c r="A15" s="38"/>
      <c r="B15" s="6" t="s">
        <v>5</v>
      </c>
      <c r="C15" s="9">
        <v>334.2</v>
      </c>
      <c r="D15" s="9">
        <v>334.2</v>
      </c>
      <c r="E15" s="8">
        <f t="shared" si="3"/>
        <v>100</v>
      </c>
      <c r="F15" s="27">
        <v>223.9</v>
      </c>
    </row>
    <row r="16" spans="1:6" ht="51.75" customHeight="1">
      <c r="A16" s="30">
        <v>4</v>
      </c>
      <c r="B16" s="22" t="s">
        <v>16</v>
      </c>
      <c r="C16" s="9">
        <f>C17+C18+C19</f>
        <v>50304.7</v>
      </c>
      <c r="D16" s="9">
        <f>D17+D18+D19</f>
        <v>10095.6</v>
      </c>
      <c r="E16" s="8">
        <f>D16/C16*100</f>
        <v>20.068900122652558</v>
      </c>
      <c r="F16" s="9">
        <f>F17+F18+F19</f>
        <v>22859.599999999999</v>
      </c>
    </row>
    <row r="17" spans="1:6" ht="15.75" customHeight="1">
      <c r="A17" s="31"/>
      <c r="B17" s="6" t="s">
        <v>4</v>
      </c>
      <c r="C17" s="9">
        <v>45450.9</v>
      </c>
      <c r="D17" s="9">
        <v>7360.1</v>
      </c>
      <c r="E17" s="8">
        <f t="shared" ref="E17:E19" si="4">D17/C17*100</f>
        <v>16.193518720201361</v>
      </c>
      <c r="F17" s="27">
        <v>20030.599999999999</v>
      </c>
    </row>
    <row r="18" spans="1:6" ht="18" customHeight="1">
      <c r="A18" s="31"/>
      <c r="B18" s="6" t="s">
        <v>6</v>
      </c>
      <c r="C18" s="9">
        <v>3887.2</v>
      </c>
      <c r="D18" s="9">
        <v>2225.1</v>
      </c>
      <c r="E18" s="8">
        <f t="shared" si="4"/>
        <v>57.241716402551965</v>
      </c>
      <c r="F18" s="27">
        <v>1502.3</v>
      </c>
    </row>
    <row r="19" spans="1:6" ht="18" customHeight="1">
      <c r="A19" s="32"/>
      <c r="B19" s="6" t="s">
        <v>5</v>
      </c>
      <c r="C19" s="9">
        <v>966.6</v>
      </c>
      <c r="D19" s="9">
        <v>510.4</v>
      </c>
      <c r="E19" s="8">
        <f t="shared" si="4"/>
        <v>52.803641630457264</v>
      </c>
      <c r="F19" s="27">
        <v>1326.7</v>
      </c>
    </row>
    <row r="20" spans="1:6" ht="99" customHeight="1">
      <c r="A20" s="33">
        <v>5</v>
      </c>
      <c r="B20" s="15" t="s">
        <v>17</v>
      </c>
      <c r="C20" s="9">
        <f>C21</f>
        <v>800</v>
      </c>
      <c r="D20" s="9">
        <f>D21</f>
        <v>0</v>
      </c>
      <c r="E20" s="8">
        <f t="shared" ref="E20:E41" si="5">D20/C20*100</f>
        <v>0</v>
      </c>
      <c r="F20" s="9">
        <f>F21</f>
        <v>0</v>
      </c>
    </row>
    <row r="21" spans="1:6" ht="18" customHeight="1">
      <c r="A21" s="38"/>
      <c r="B21" s="23" t="s">
        <v>5</v>
      </c>
      <c r="C21" s="9">
        <v>800</v>
      </c>
      <c r="D21" s="9">
        <v>0</v>
      </c>
      <c r="E21" s="8">
        <f t="shared" si="5"/>
        <v>0</v>
      </c>
      <c r="F21" s="28">
        <v>0</v>
      </c>
    </row>
    <row r="22" spans="1:6" ht="35.25" customHeight="1">
      <c r="A22" s="24">
        <v>6</v>
      </c>
      <c r="B22" s="15" t="s">
        <v>18</v>
      </c>
      <c r="C22" s="9">
        <v>212</v>
      </c>
      <c r="D22" s="9">
        <v>157.80000000000001</v>
      </c>
      <c r="E22" s="8">
        <f t="shared" ref="E22:E23" si="6">D22/C22*100</f>
        <v>74.433962264150949</v>
      </c>
      <c r="F22" s="27">
        <v>264.39999999999998</v>
      </c>
    </row>
    <row r="23" spans="1:6" ht="33.75" customHeight="1">
      <c r="A23" s="24">
        <v>7</v>
      </c>
      <c r="B23" s="15" t="s">
        <v>11</v>
      </c>
      <c r="C23" s="9">
        <v>10</v>
      </c>
      <c r="D23" s="9">
        <v>0</v>
      </c>
      <c r="E23" s="8">
        <f t="shared" si="6"/>
        <v>0</v>
      </c>
      <c r="F23" s="27">
        <v>0</v>
      </c>
    </row>
    <row r="24" spans="1:6" ht="51" customHeight="1">
      <c r="A24" s="30">
        <v>8</v>
      </c>
      <c r="B24" s="22" t="s">
        <v>19</v>
      </c>
      <c r="C24" s="9">
        <f>C25+C26</f>
        <v>137950.29999999999</v>
      </c>
      <c r="D24" s="9">
        <f>D25+D26</f>
        <v>114080.8</v>
      </c>
      <c r="E24" s="8">
        <f t="shared" si="5"/>
        <v>82.697029292433584</v>
      </c>
      <c r="F24" s="9">
        <f>F25+F26</f>
        <v>22051.899999999998</v>
      </c>
    </row>
    <row r="25" spans="1:6" ht="20.25" customHeight="1">
      <c r="A25" s="31"/>
      <c r="B25" s="6" t="s">
        <v>6</v>
      </c>
      <c r="C25" s="9">
        <v>131874.29999999999</v>
      </c>
      <c r="D25" s="9">
        <v>112914.3</v>
      </c>
      <c r="E25" s="8">
        <f t="shared" ref="E25:E26" si="7">D25/C25*100</f>
        <v>85.622672499493845</v>
      </c>
      <c r="F25" s="27">
        <v>19815.099999999999</v>
      </c>
    </row>
    <row r="26" spans="1:6" ht="19.5" customHeight="1">
      <c r="A26" s="32"/>
      <c r="B26" s="6" t="s">
        <v>5</v>
      </c>
      <c r="C26" s="9">
        <v>6076</v>
      </c>
      <c r="D26" s="9">
        <v>1166.5</v>
      </c>
      <c r="E26" s="8">
        <f t="shared" si="7"/>
        <v>19.198485845951282</v>
      </c>
      <c r="F26" s="27">
        <v>2236.8000000000002</v>
      </c>
    </row>
    <row r="27" spans="1:6" ht="34.5" customHeight="1">
      <c r="A27" s="33">
        <v>9</v>
      </c>
      <c r="B27" s="22" t="s">
        <v>20</v>
      </c>
      <c r="C27" s="9">
        <f>C28+C29</f>
        <v>35995.600000000006</v>
      </c>
      <c r="D27" s="9">
        <f>D28+D29</f>
        <v>16543.800000000003</v>
      </c>
      <c r="E27" s="8">
        <f>D27/C27*100</f>
        <v>45.960617408794405</v>
      </c>
      <c r="F27" s="9">
        <f>F28+F29</f>
        <v>19738.7</v>
      </c>
    </row>
    <row r="28" spans="1:6" ht="18" customHeight="1">
      <c r="A28" s="37"/>
      <c r="B28" s="23" t="s">
        <v>6</v>
      </c>
      <c r="C28" s="9">
        <v>16808.7</v>
      </c>
      <c r="D28" s="9">
        <v>6940.6</v>
      </c>
      <c r="E28" s="8">
        <f t="shared" ref="E28:E32" si="8">D28/C28*100</f>
        <v>41.291712030079665</v>
      </c>
      <c r="F28" s="27">
        <v>4645.3</v>
      </c>
    </row>
    <row r="29" spans="1:6" ht="17.25" customHeight="1">
      <c r="A29" s="38"/>
      <c r="B29" s="23" t="s">
        <v>5</v>
      </c>
      <c r="C29" s="9">
        <v>19186.900000000001</v>
      </c>
      <c r="D29" s="9">
        <v>9603.2000000000007</v>
      </c>
      <c r="E29" s="8">
        <f t="shared" si="8"/>
        <v>50.050815921279622</v>
      </c>
      <c r="F29" s="27">
        <v>15093.4</v>
      </c>
    </row>
    <row r="30" spans="1:6" ht="99.75" customHeight="1">
      <c r="A30" s="25">
        <v>10</v>
      </c>
      <c r="B30" s="22" t="s">
        <v>21</v>
      </c>
      <c r="C30" s="9">
        <v>3832</v>
      </c>
      <c r="D30" s="9">
        <v>1480.8</v>
      </c>
      <c r="E30" s="8">
        <f t="shared" si="8"/>
        <v>38.643006263048015</v>
      </c>
      <c r="F30" s="28">
        <v>1606</v>
      </c>
    </row>
    <row r="31" spans="1:6" ht="48.75" customHeight="1">
      <c r="A31" s="24">
        <v>11</v>
      </c>
      <c r="B31" s="15" t="s">
        <v>22</v>
      </c>
      <c r="C31" s="9">
        <v>980.7</v>
      </c>
      <c r="D31" s="9">
        <v>452.9</v>
      </c>
      <c r="E31" s="8">
        <f t="shared" si="8"/>
        <v>46.181299072091356</v>
      </c>
      <c r="F31" s="27">
        <v>217.4</v>
      </c>
    </row>
    <row r="32" spans="1:6" ht="48.75" customHeight="1">
      <c r="A32" s="26">
        <v>12</v>
      </c>
      <c r="B32" s="15" t="s">
        <v>27</v>
      </c>
      <c r="C32" s="9">
        <v>1162</v>
      </c>
      <c r="D32" s="9">
        <v>1162</v>
      </c>
      <c r="E32" s="8">
        <f t="shared" si="8"/>
        <v>100</v>
      </c>
      <c r="F32" s="27">
        <v>0</v>
      </c>
    </row>
    <row r="33" spans="1:6" ht="33.75" customHeight="1">
      <c r="A33" s="19">
        <v>13</v>
      </c>
      <c r="B33" s="15" t="s">
        <v>23</v>
      </c>
      <c r="C33" s="9">
        <v>260</v>
      </c>
      <c r="D33" s="9">
        <v>10.3</v>
      </c>
      <c r="E33" s="8">
        <f t="shared" si="5"/>
        <v>3.9615384615384617</v>
      </c>
      <c r="F33" s="28">
        <v>5.6</v>
      </c>
    </row>
    <row r="34" spans="1:6" ht="33.75" customHeight="1">
      <c r="A34" s="33">
        <v>14</v>
      </c>
      <c r="B34" s="15" t="s">
        <v>12</v>
      </c>
      <c r="C34" s="9">
        <f>C35+C36+C37</f>
        <v>491750.60000000003</v>
      </c>
      <c r="D34" s="9">
        <f>D35+D36+D37</f>
        <v>239337.40000000002</v>
      </c>
      <c r="E34" s="8">
        <f t="shared" si="5"/>
        <v>48.670484591172844</v>
      </c>
      <c r="F34" s="9">
        <f>F35+F36+F37</f>
        <v>237823</v>
      </c>
    </row>
    <row r="35" spans="1:6" ht="17.649999999999999" customHeight="1">
      <c r="A35" s="34"/>
      <c r="B35" s="6" t="s">
        <v>4</v>
      </c>
      <c r="C35" s="9">
        <v>35133.4</v>
      </c>
      <c r="D35" s="9">
        <v>19325.7</v>
      </c>
      <c r="E35" s="8">
        <f t="shared" si="5"/>
        <v>55.006631865973688</v>
      </c>
      <c r="F35" s="29">
        <v>48877</v>
      </c>
    </row>
    <row r="36" spans="1:6" ht="17.649999999999999" customHeight="1">
      <c r="A36" s="34"/>
      <c r="B36" s="6" t="s">
        <v>6</v>
      </c>
      <c r="C36" s="9">
        <v>367123</v>
      </c>
      <c r="D36" s="9">
        <v>181205.7</v>
      </c>
      <c r="E36" s="8">
        <f t="shared" si="5"/>
        <v>49.358307706136642</v>
      </c>
      <c r="F36" s="27">
        <v>150442.5</v>
      </c>
    </row>
    <row r="37" spans="1:6" ht="17.649999999999999" customHeight="1">
      <c r="A37" s="35"/>
      <c r="B37" s="6" t="s">
        <v>5</v>
      </c>
      <c r="C37" s="9">
        <v>89494.2</v>
      </c>
      <c r="D37" s="9">
        <v>38806</v>
      </c>
      <c r="E37" s="8">
        <f t="shared" si="5"/>
        <v>43.361469234877795</v>
      </c>
      <c r="F37" s="27">
        <v>38503.5</v>
      </c>
    </row>
    <row r="38" spans="1:6" ht="49.5" customHeight="1">
      <c r="A38" s="19">
        <v>15</v>
      </c>
      <c r="B38" s="15" t="s">
        <v>24</v>
      </c>
      <c r="C38" s="9">
        <v>469</v>
      </c>
      <c r="D38" s="9">
        <v>241.4</v>
      </c>
      <c r="E38" s="8">
        <f t="shared" si="5"/>
        <v>51.471215351812369</v>
      </c>
      <c r="F38" s="27">
        <v>81.2</v>
      </c>
    </row>
    <row r="39" spans="1:6" ht="49.5" customHeight="1">
      <c r="A39" s="30">
        <v>16</v>
      </c>
      <c r="B39" s="15" t="s">
        <v>25</v>
      </c>
      <c r="C39" s="9">
        <f>C40+C41</f>
        <v>11527</v>
      </c>
      <c r="D39" s="9">
        <f>D40+D41</f>
        <v>5385.3</v>
      </c>
      <c r="E39" s="8">
        <f t="shared" si="5"/>
        <v>46.719007547497185</v>
      </c>
      <c r="F39" s="9">
        <f>F40+F41</f>
        <v>472.9</v>
      </c>
    </row>
    <row r="40" spans="1:6" ht="19.5" customHeight="1">
      <c r="A40" s="31"/>
      <c r="B40" s="6" t="s">
        <v>6</v>
      </c>
      <c r="C40" s="9">
        <v>2817.9</v>
      </c>
      <c r="D40" s="9">
        <v>1365</v>
      </c>
      <c r="E40" s="8">
        <f t="shared" si="5"/>
        <v>48.440327903758117</v>
      </c>
      <c r="F40" s="28">
        <v>0</v>
      </c>
    </row>
    <row r="41" spans="1:6" ht="19.5" customHeight="1">
      <c r="A41" s="32"/>
      <c r="B41" s="6" t="s">
        <v>5</v>
      </c>
      <c r="C41" s="9">
        <v>8709.1</v>
      </c>
      <c r="D41" s="9">
        <v>4020.3</v>
      </c>
      <c r="E41" s="8">
        <f t="shared" si="5"/>
        <v>46.16206037363218</v>
      </c>
      <c r="F41" s="27">
        <v>472.9</v>
      </c>
    </row>
    <row r="42" spans="1:6" s="1" customFormat="1" ht="21" customHeight="1">
      <c r="A42" s="20"/>
      <c r="B42" s="10" t="s">
        <v>7</v>
      </c>
      <c r="C42" s="11">
        <f>C43+C44+C45</f>
        <v>759967.2</v>
      </c>
      <c r="D42" s="11">
        <f>D43+D44+D45</f>
        <v>398372.9</v>
      </c>
      <c r="E42" s="12">
        <f>D42/C42*100</f>
        <v>52.419749168121996</v>
      </c>
      <c r="F42" s="11">
        <f>F43+F44+F45</f>
        <v>312486.3</v>
      </c>
    </row>
    <row r="43" spans="1:6" s="1" customFormat="1" ht="21" customHeight="1">
      <c r="A43" s="20"/>
      <c r="B43" s="13" t="s">
        <v>4</v>
      </c>
      <c r="C43" s="11">
        <f>C13+C17+C35</f>
        <v>81109.700000000012</v>
      </c>
      <c r="D43" s="11">
        <f>D13+D17+D35</f>
        <v>27211.200000000001</v>
      </c>
      <c r="E43" s="12">
        <f>D43/C43*100</f>
        <v>33.548638448915483</v>
      </c>
      <c r="F43" s="11">
        <f>F13+F17+F35</f>
        <v>69415</v>
      </c>
    </row>
    <row r="44" spans="1:6" s="1" customFormat="1" ht="20.25" customHeight="1">
      <c r="A44" s="20"/>
      <c r="B44" s="13" t="s">
        <v>6</v>
      </c>
      <c r="C44" s="11">
        <f>C8+C14+C18+C25+C28+C36+C40</f>
        <v>535380.30000000005</v>
      </c>
      <c r="D44" s="11">
        <f>D8+D14+D18+D25+D28+D36+D40</f>
        <v>304984.90000000002</v>
      </c>
      <c r="E44" s="12">
        <f>D44/C44*100</f>
        <v>56.966029568140627</v>
      </c>
      <c r="F44" s="11">
        <f>F8+F14+F18+F25+F28+F36+F40</f>
        <v>176629.7</v>
      </c>
    </row>
    <row r="45" spans="1:6" s="1" customFormat="1" ht="21.75" customHeight="1">
      <c r="A45" s="20"/>
      <c r="B45" s="13" t="s">
        <v>5</v>
      </c>
      <c r="C45" s="11">
        <f>C9+C11+C15+C19+C21+C22+C23+C26+C29+C30+C31+C33+C37+C38+C41+C32</f>
        <v>143477.20000000001</v>
      </c>
      <c r="D45" s="11">
        <f>D9+D11+D15+D19+D21+D22+D23+D26+D29+D30+D31+D33+D37+D38+D41+D32</f>
        <v>66176.800000000003</v>
      </c>
      <c r="E45" s="12">
        <f>D45/C45*100</f>
        <v>46.123565277270536</v>
      </c>
      <c r="F45" s="11">
        <f>F9+F11+F15+F19+F21+F22+F23+F26+F29+F30+F31+F33+F37+F38+F41+F32</f>
        <v>66441.599999999991</v>
      </c>
    </row>
    <row r="46" spans="1:6" ht="16.5">
      <c r="A46" s="18"/>
      <c r="B46" s="14"/>
      <c r="C46" s="14"/>
      <c r="D46" s="14"/>
      <c r="E46" s="14"/>
    </row>
    <row r="47" spans="1:6" s="2" customFormat="1" ht="27.75" customHeight="1">
      <c r="A47" s="21" t="s">
        <v>8</v>
      </c>
      <c r="B47" s="21"/>
      <c r="C47" s="14"/>
      <c r="D47" s="14"/>
      <c r="E47" s="14"/>
      <c r="F47" s="14" t="s">
        <v>9</v>
      </c>
    </row>
  </sheetData>
  <mergeCells count="10">
    <mergeCell ref="A39:A41"/>
    <mergeCell ref="A34:A37"/>
    <mergeCell ref="A2:E4"/>
    <mergeCell ref="A7:A9"/>
    <mergeCell ref="A27:A29"/>
    <mergeCell ref="A20:A21"/>
    <mergeCell ref="A12:A15"/>
    <mergeCell ref="A10:A11"/>
    <mergeCell ref="A16:A19"/>
    <mergeCell ref="A24:A26"/>
  </mergeCells>
  <printOptions horizontalCentered="1"/>
  <pageMargins left="0.9055118110236221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2023-07-10T07:48:55Z</dcterms:modified>
</cp:coreProperties>
</file>