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/>
  <c r="C12"/>
  <c r="D41"/>
  <c r="C41"/>
  <c r="D44"/>
  <c r="C44"/>
  <c r="D43"/>
  <c r="C43"/>
  <c r="D42"/>
  <c r="C42"/>
  <c r="D10"/>
  <c r="C10"/>
  <c r="D16"/>
  <c r="E16" s="1"/>
  <c r="C16"/>
  <c r="D20"/>
  <c r="C20"/>
  <c r="D24"/>
  <c r="C24"/>
  <c r="E40"/>
  <c r="E39"/>
  <c r="D38"/>
  <c r="E38" s="1"/>
  <c r="C38"/>
  <c r="E31"/>
  <c r="E30"/>
  <c r="E29"/>
  <c r="E28"/>
  <c r="E26"/>
  <c r="E25"/>
  <c r="E23"/>
  <c r="E22"/>
  <c r="E19"/>
  <c r="E18"/>
  <c r="E17"/>
  <c r="E15"/>
  <c r="E14"/>
  <c r="E13"/>
  <c r="E11"/>
  <c r="D7"/>
  <c r="C7"/>
  <c r="E24" l="1"/>
  <c r="E10"/>
  <c r="E21" l="1"/>
  <c r="C27"/>
  <c r="D27"/>
  <c r="E27" l="1"/>
  <c r="E12"/>
  <c r="E43" l="1"/>
  <c r="E42" l="1"/>
  <c r="D33" l="1"/>
  <c r="C33"/>
  <c r="E44" l="1"/>
  <c r="E41" l="1"/>
  <c r="E8"/>
  <c r="E9"/>
  <c r="E34"/>
  <c r="E35"/>
  <c r="E36"/>
  <c r="E33"/>
  <c r="E37"/>
  <c r="E20"/>
  <c r="E32"/>
  <c r="E7" l="1"/>
</calcChain>
</file>

<file path=xl/sharedStrings.xml><?xml version="1.0" encoding="utf-8"?>
<sst xmlns="http://schemas.openxmlformats.org/spreadsheetml/2006/main" count="47" uniqueCount="28">
  <si>
    <t>№ п/п</t>
  </si>
  <si>
    <t>Наименование  программы</t>
  </si>
  <si>
    <t>% выполнения плана</t>
  </si>
  <si>
    <t>тыс. рублей</t>
  </si>
  <si>
    <t>федеральный бюджет</t>
  </si>
  <si>
    <t>местный бюджет</t>
  </si>
  <si>
    <t>краевой бюджет</t>
  </si>
  <si>
    <t>Всего МП, в том числе:</t>
  </si>
  <si>
    <t xml:space="preserve">Председатель комитета по финансам </t>
  </si>
  <si>
    <t>О.В. Носевич</t>
  </si>
  <si>
    <t xml:space="preserve">Информация о финансировании муниципальных программ из бюджета муниципального образования Топчихинский  район Алтайского края 
на 01 апреля 2023 года
</t>
  </si>
  <si>
    <t>Утверждено Решением РСД от 13.12.2022 № 16  (внесение изменений  от 31.03.2023 № 9)</t>
  </si>
  <si>
    <t>Исполнение на 01.04.2023</t>
  </si>
  <si>
    <t>"Противодействие экстремизму в Топчихинском районе", местный бюджет</t>
  </si>
  <si>
    <t>"Развитие образования в Топчихинском районе" всего, в том числе:</t>
  </si>
  <si>
    <t xml:space="preserve">"Повышение безопасности дорожного движения в Топчихинском районе"  всего, в том числе: </t>
  </si>
  <si>
    <t>"Профилактика преступлений и иных правонарушений в Топчихинском районе" всего, в том числе:</t>
  </si>
  <si>
    <t>"Обеспечение жильем молодых семей в Топчихинском районе"  всего, в том числе:</t>
  </si>
  <si>
    <t>"Комплексное развитие сельских территорий Топчихинского района Алтайского края" всего, в том числе:</t>
  </si>
  <si>
    <t>"Энергосбережение и повышение энергетической эффективности зданий, строений, сооружений муниципальных учреждений, расположенных на территории муниципального образования Топчихинский район" всего, в том числе:</t>
  </si>
  <si>
    <t>"Патриотическое воспитание  граждан в Топчихинском районе", местный бюджет</t>
  </si>
  <si>
    <t>"Обеспечение населения Топчихинского района жилищно-коммунальными услугами" всего, в том числе:</t>
  </si>
  <si>
    <t>"Развитие культуры Топчихинского района" всего, в том числе:</t>
  </si>
  <si>
    <t>"Профилактика и предупреждение чрезвычайных ситуаций природного и техногенного характера на территории муниципального образования Топчихинский район Алтайского края", местный бюджет</t>
  </si>
  <si>
    <t>"Информатизация органов местного самоуправления Топчихинского района" на 2019-2023 годы, местный бюджет</t>
  </si>
  <si>
    <t>"Молодежь Топчихинского района", местный бюджет</t>
  </si>
  <si>
    <t>"Развитие малого и среднего предпринимательства в Топчихинском районе" , местный бюджет</t>
  </si>
  <si>
    <t>"Развитие физической культуры и спорта на территории Топчихинского района" всего, в том числе: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</si>
</sst>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right" wrapText="1"/>
    </xf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0" borderId="1" xfId="0" applyFont="1" applyBorder="1"/>
    <xf numFmtId="164" fontId="5" fillId="0" borderId="1" xfId="0" applyNumberFormat="1" applyFont="1" applyBorder="1"/>
    <xf numFmtId="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justify" vertical="distributed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/>
    <xf numFmtId="0" fontId="6" fillId="0" borderId="1" xfId="0" applyFont="1" applyBorder="1" applyAlignment="1">
      <alignment horizontal="justify" vertical="distributed" wrapText="1"/>
    </xf>
    <xf numFmtId="0" fontId="6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SheetLayoutView="100" workbookViewId="0">
      <selection activeCell="G16" sqref="G16"/>
    </sheetView>
  </sheetViews>
  <sheetFormatPr defaultRowHeight="15"/>
  <cols>
    <col min="1" max="1" width="5.7109375" style="17" customWidth="1"/>
    <col min="2" max="2" width="42.7109375" customWidth="1"/>
    <col min="3" max="3" width="21.28515625" customWidth="1"/>
    <col min="4" max="4" width="15.28515625" customWidth="1"/>
    <col min="5" max="5" width="15.140625" customWidth="1"/>
    <col min="6" max="6" width="10.42578125" customWidth="1"/>
    <col min="7" max="7" width="24" customWidth="1"/>
    <col min="8" max="8" width="21.28515625" customWidth="1"/>
    <col min="9" max="9" width="18.7109375" customWidth="1"/>
    <col min="10" max="10" width="15.28515625" customWidth="1"/>
    <col min="11" max="11" width="11.85546875" customWidth="1"/>
    <col min="12" max="12" width="12.85546875" customWidth="1"/>
  </cols>
  <sheetData>
    <row r="1" spans="1:5" ht="1.5" customHeight="1"/>
    <row r="2" spans="1:5" ht="30.75" customHeight="1">
      <c r="A2" s="29" t="s">
        <v>10</v>
      </c>
      <c r="B2" s="29"/>
      <c r="C2" s="29"/>
      <c r="D2" s="29"/>
      <c r="E2" s="29"/>
    </row>
    <row r="3" spans="1:5" ht="11.25" customHeight="1">
      <c r="A3" s="29"/>
      <c r="B3" s="29"/>
      <c r="C3" s="29"/>
      <c r="D3" s="29"/>
      <c r="E3" s="29"/>
    </row>
    <row r="4" spans="1:5" ht="12.75" customHeight="1">
      <c r="A4" s="29"/>
      <c r="B4" s="29"/>
      <c r="C4" s="29"/>
      <c r="D4" s="29"/>
      <c r="E4" s="29"/>
    </row>
    <row r="5" spans="1:5" ht="21.75" customHeight="1">
      <c r="A5" s="18"/>
      <c r="B5" s="14"/>
      <c r="C5" s="14"/>
      <c r="D5" s="14"/>
      <c r="E5" s="3" t="s">
        <v>3</v>
      </c>
    </row>
    <row r="6" spans="1:5" ht="105.75" customHeight="1">
      <c r="A6" s="16" t="s">
        <v>0</v>
      </c>
      <c r="B6" s="4" t="s">
        <v>1</v>
      </c>
      <c r="C6" s="4" t="s">
        <v>11</v>
      </c>
      <c r="D6" s="4" t="s">
        <v>12</v>
      </c>
      <c r="E6" s="5" t="s">
        <v>2</v>
      </c>
    </row>
    <row r="7" spans="1:5" ht="49.5" customHeight="1">
      <c r="A7" s="26">
        <v>1</v>
      </c>
      <c r="B7" s="22" t="s">
        <v>15</v>
      </c>
      <c r="C7" s="7">
        <f>C8+C9</f>
        <v>23191.599999999999</v>
      </c>
      <c r="D7" s="7">
        <f t="shared" ref="D7:E7" si="0">D8+D9</f>
        <v>6407.2</v>
      </c>
      <c r="E7" s="7">
        <f t="shared" si="0"/>
        <v>60.124242253626861</v>
      </c>
    </row>
    <row r="8" spans="1:5" ht="17.649999999999999" customHeight="1">
      <c r="A8" s="27"/>
      <c r="B8" s="6" t="s">
        <v>6</v>
      </c>
      <c r="C8" s="9">
        <v>12535</v>
      </c>
      <c r="D8" s="9">
        <v>0</v>
      </c>
      <c r="E8" s="8">
        <f t="shared" ref="E8:E10" si="1">D8/C8*100</f>
        <v>0</v>
      </c>
    </row>
    <row r="9" spans="1:5" ht="17.649999999999999" customHeight="1">
      <c r="A9" s="28"/>
      <c r="B9" s="6" t="s">
        <v>5</v>
      </c>
      <c r="C9" s="9">
        <v>10656.6</v>
      </c>
      <c r="D9" s="9">
        <v>6407.2</v>
      </c>
      <c r="E9" s="8">
        <f t="shared" si="1"/>
        <v>60.124242253626861</v>
      </c>
    </row>
    <row r="10" spans="1:5" ht="51" customHeight="1">
      <c r="A10" s="32">
        <v>2</v>
      </c>
      <c r="B10" s="15" t="s">
        <v>16</v>
      </c>
      <c r="C10" s="9">
        <f>C11</f>
        <v>327.9</v>
      </c>
      <c r="D10" s="9">
        <f>D11</f>
        <v>49.5</v>
      </c>
      <c r="E10" s="8">
        <f t="shared" si="1"/>
        <v>15.096065873741995</v>
      </c>
    </row>
    <row r="11" spans="1:5" ht="17.649999999999999" customHeight="1">
      <c r="A11" s="33"/>
      <c r="B11" s="6" t="s">
        <v>5</v>
      </c>
      <c r="C11" s="9">
        <v>327.9</v>
      </c>
      <c r="D11" s="9">
        <v>49.5</v>
      </c>
      <c r="E11" s="8">
        <f t="shared" ref="E11" si="2">D11/C11*100</f>
        <v>15.096065873741995</v>
      </c>
    </row>
    <row r="12" spans="1:5" ht="33" customHeight="1">
      <c r="A12" s="26">
        <v>3</v>
      </c>
      <c r="B12" s="15" t="s">
        <v>17</v>
      </c>
      <c r="C12" s="9">
        <f>C14+C15+C13</f>
        <v>1193.8</v>
      </c>
      <c r="D12" s="9">
        <f>D14+D15+D13</f>
        <v>1193.8</v>
      </c>
      <c r="E12" s="8">
        <f>D12/C12*100</f>
        <v>100</v>
      </c>
    </row>
    <row r="13" spans="1:5" ht="18" customHeight="1">
      <c r="A13" s="27"/>
      <c r="B13" s="6" t="s">
        <v>4</v>
      </c>
      <c r="C13" s="9">
        <v>525.4</v>
      </c>
      <c r="D13" s="9">
        <v>525.4</v>
      </c>
      <c r="E13" s="8">
        <f t="shared" ref="E13:E15" si="3">D13/C13*100</f>
        <v>100</v>
      </c>
    </row>
    <row r="14" spans="1:5" ht="18" customHeight="1">
      <c r="A14" s="30"/>
      <c r="B14" s="6" t="s">
        <v>6</v>
      </c>
      <c r="C14" s="9">
        <v>334.2</v>
      </c>
      <c r="D14" s="9">
        <v>334.2</v>
      </c>
      <c r="E14" s="8">
        <f t="shared" si="3"/>
        <v>100</v>
      </c>
    </row>
    <row r="15" spans="1:5" ht="17.25" customHeight="1">
      <c r="A15" s="31"/>
      <c r="B15" s="6" t="s">
        <v>5</v>
      </c>
      <c r="C15" s="9">
        <v>334.2</v>
      </c>
      <c r="D15" s="9">
        <v>334.2</v>
      </c>
      <c r="E15" s="8">
        <f t="shared" si="3"/>
        <v>100</v>
      </c>
    </row>
    <row r="16" spans="1:5" ht="51.75" customHeight="1">
      <c r="A16" s="32">
        <v>4</v>
      </c>
      <c r="B16" s="22" t="s">
        <v>18</v>
      </c>
      <c r="C16" s="9">
        <f>C17+C18+C19</f>
        <v>50304.7</v>
      </c>
      <c r="D16" s="9">
        <f>D17+D18+D19</f>
        <v>0</v>
      </c>
      <c r="E16" s="8">
        <f>D16/C16*100</f>
        <v>0</v>
      </c>
    </row>
    <row r="17" spans="1:5" ht="15.75" customHeight="1">
      <c r="A17" s="34"/>
      <c r="B17" s="6" t="s">
        <v>4</v>
      </c>
      <c r="C17" s="9">
        <v>45450.9</v>
      </c>
      <c r="D17" s="9">
        <v>0</v>
      </c>
      <c r="E17" s="8">
        <f t="shared" ref="E17:E19" si="4">D17/C17*100</f>
        <v>0</v>
      </c>
    </row>
    <row r="18" spans="1:5" ht="18" customHeight="1">
      <c r="A18" s="34"/>
      <c r="B18" s="6" t="s">
        <v>6</v>
      </c>
      <c r="C18" s="9">
        <v>3887.2</v>
      </c>
      <c r="D18" s="9">
        <v>0</v>
      </c>
      <c r="E18" s="8">
        <f t="shared" si="4"/>
        <v>0</v>
      </c>
    </row>
    <row r="19" spans="1:5" ht="18" customHeight="1">
      <c r="A19" s="33"/>
      <c r="B19" s="6" t="s">
        <v>5</v>
      </c>
      <c r="C19" s="9">
        <v>966.6</v>
      </c>
      <c r="D19" s="9">
        <v>0</v>
      </c>
      <c r="E19" s="8">
        <f t="shared" si="4"/>
        <v>0</v>
      </c>
    </row>
    <row r="20" spans="1:5" ht="99" customHeight="1">
      <c r="A20" s="26">
        <v>5</v>
      </c>
      <c r="B20" s="15" t="s">
        <v>19</v>
      </c>
      <c r="C20" s="9">
        <f>C21</f>
        <v>800</v>
      </c>
      <c r="D20" s="9">
        <f>D21</f>
        <v>0</v>
      </c>
      <c r="E20" s="8">
        <f t="shared" ref="E20:E40" si="5">D20/C20*100</f>
        <v>0</v>
      </c>
    </row>
    <row r="21" spans="1:5" ht="18" customHeight="1">
      <c r="A21" s="31"/>
      <c r="B21" s="23" t="s">
        <v>5</v>
      </c>
      <c r="C21" s="9">
        <v>800</v>
      </c>
      <c r="D21" s="9">
        <v>0</v>
      </c>
      <c r="E21" s="8">
        <f t="shared" si="5"/>
        <v>0</v>
      </c>
    </row>
    <row r="22" spans="1:5" ht="35.25" customHeight="1">
      <c r="A22" s="24">
        <v>6</v>
      </c>
      <c r="B22" s="15" t="s">
        <v>20</v>
      </c>
      <c r="C22" s="9">
        <v>212</v>
      </c>
      <c r="D22" s="9">
        <v>22.9</v>
      </c>
      <c r="E22" s="8">
        <f t="shared" ref="E22:E23" si="6">D22/C22*100</f>
        <v>10.801886792452828</v>
      </c>
    </row>
    <row r="23" spans="1:5" ht="33.75" customHeight="1">
      <c r="A23" s="24">
        <v>7</v>
      </c>
      <c r="B23" s="15" t="s">
        <v>13</v>
      </c>
      <c r="C23" s="9">
        <v>10</v>
      </c>
      <c r="D23" s="9">
        <v>0</v>
      </c>
      <c r="E23" s="8">
        <f t="shared" si="6"/>
        <v>0</v>
      </c>
    </row>
    <row r="24" spans="1:5" ht="51" customHeight="1">
      <c r="A24" s="32">
        <v>8</v>
      </c>
      <c r="B24" s="22" t="s">
        <v>21</v>
      </c>
      <c r="C24" s="9">
        <f>C25+C26</f>
        <v>190559.59999999998</v>
      </c>
      <c r="D24" s="9">
        <f>D25+D26</f>
        <v>0</v>
      </c>
      <c r="E24" s="8">
        <f t="shared" si="5"/>
        <v>0</v>
      </c>
    </row>
    <row r="25" spans="1:5" ht="20.25" customHeight="1">
      <c r="A25" s="34"/>
      <c r="B25" s="6" t="s">
        <v>6</v>
      </c>
      <c r="C25" s="9">
        <v>185869.8</v>
      </c>
      <c r="D25" s="9">
        <v>0</v>
      </c>
      <c r="E25" s="8">
        <f t="shared" ref="E25:E26" si="7">D25/C25*100</f>
        <v>0</v>
      </c>
    </row>
    <row r="26" spans="1:5" ht="19.5" customHeight="1">
      <c r="A26" s="33"/>
      <c r="B26" s="6" t="s">
        <v>5</v>
      </c>
      <c r="C26" s="9">
        <v>4689.8</v>
      </c>
      <c r="D26" s="9">
        <v>0</v>
      </c>
      <c r="E26" s="8">
        <f t="shared" si="7"/>
        <v>0</v>
      </c>
    </row>
    <row r="27" spans="1:5" ht="34.5" customHeight="1">
      <c r="A27" s="26">
        <v>9</v>
      </c>
      <c r="B27" s="22" t="s">
        <v>22</v>
      </c>
      <c r="C27" s="9">
        <f>C28+C29</f>
        <v>31491.8</v>
      </c>
      <c r="D27" s="9">
        <f>D28+D29</f>
        <v>9089</v>
      </c>
      <c r="E27" s="8">
        <f>D27/C27*100</f>
        <v>28.861481401507692</v>
      </c>
    </row>
    <row r="28" spans="1:5" ht="18" customHeight="1">
      <c r="A28" s="30"/>
      <c r="B28" s="23" t="s">
        <v>6</v>
      </c>
      <c r="C28" s="9">
        <v>12625.8</v>
      </c>
      <c r="D28" s="9">
        <v>4520.6000000000004</v>
      </c>
      <c r="E28" s="8">
        <f t="shared" ref="E28:E31" si="8">D28/C28*100</f>
        <v>35.804463875556401</v>
      </c>
    </row>
    <row r="29" spans="1:5" ht="17.25" customHeight="1">
      <c r="A29" s="31"/>
      <c r="B29" s="23" t="s">
        <v>5</v>
      </c>
      <c r="C29" s="9">
        <v>18866</v>
      </c>
      <c r="D29" s="9">
        <v>4568.3999999999996</v>
      </c>
      <c r="E29" s="8">
        <f t="shared" si="8"/>
        <v>24.214989928972752</v>
      </c>
    </row>
    <row r="30" spans="1:5" ht="99.75" customHeight="1">
      <c r="A30" s="25">
        <v>10</v>
      </c>
      <c r="B30" s="22" t="s">
        <v>23</v>
      </c>
      <c r="C30" s="9">
        <v>3832</v>
      </c>
      <c r="D30" s="9">
        <v>808.7</v>
      </c>
      <c r="E30" s="8">
        <f t="shared" si="8"/>
        <v>21.103862212943632</v>
      </c>
    </row>
    <row r="31" spans="1:5" ht="48.75" customHeight="1">
      <c r="A31" s="24">
        <v>11</v>
      </c>
      <c r="B31" s="15" t="s">
        <v>24</v>
      </c>
      <c r="C31" s="9">
        <v>980.7</v>
      </c>
      <c r="D31" s="9">
        <v>269.10000000000002</v>
      </c>
      <c r="E31" s="8">
        <f t="shared" si="8"/>
        <v>27.439583970633226</v>
      </c>
    </row>
    <row r="32" spans="1:5" ht="33.75" customHeight="1">
      <c r="A32" s="19">
        <v>12</v>
      </c>
      <c r="B32" s="15" t="s">
        <v>25</v>
      </c>
      <c r="C32" s="9">
        <v>260</v>
      </c>
      <c r="D32" s="9">
        <v>0</v>
      </c>
      <c r="E32" s="8">
        <f t="shared" si="5"/>
        <v>0</v>
      </c>
    </row>
    <row r="33" spans="1:5" ht="33.75" customHeight="1">
      <c r="A33" s="26">
        <v>13</v>
      </c>
      <c r="B33" s="15" t="s">
        <v>14</v>
      </c>
      <c r="C33" s="9">
        <f>C34+C35+C36</f>
        <v>488641.30000000005</v>
      </c>
      <c r="D33" s="9">
        <f>D34+D35+D36</f>
        <v>101290.90000000001</v>
      </c>
      <c r="E33" s="8">
        <f t="shared" si="5"/>
        <v>20.729091053089455</v>
      </c>
    </row>
    <row r="34" spans="1:5" ht="17.649999999999999" customHeight="1">
      <c r="A34" s="27"/>
      <c r="B34" s="6" t="s">
        <v>4</v>
      </c>
      <c r="C34" s="9">
        <v>35133.4</v>
      </c>
      <c r="D34" s="9">
        <v>8591.2999999999993</v>
      </c>
      <c r="E34" s="8">
        <f t="shared" si="5"/>
        <v>24.453369158692297</v>
      </c>
    </row>
    <row r="35" spans="1:5" ht="17.649999999999999" customHeight="1">
      <c r="A35" s="27"/>
      <c r="B35" s="6" t="s">
        <v>6</v>
      </c>
      <c r="C35" s="9">
        <v>364817.7</v>
      </c>
      <c r="D35" s="9">
        <v>76125.8</v>
      </c>
      <c r="E35" s="8">
        <f t="shared" si="5"/>
        <v>20.866805530543065</v>
      </c>
    </row>
    <row r="36" spans="1:5" ht="17.649999999999999" customHeight="1">
      <c r="A36" s="28"/>
      <c r="B36" s="6" t="s">
        <v>5</v>
      </c>
      <c r="C36" s="9">
        <v>88690.2</v>
      </c>
      <c r="D36" s="9">
        <v>16573.8</v>
      </c>
      <c r="E36" s="8">
        <f t="shared" si="5"/>
        <v>18.68729577788752</v>
      </c>
    </row>
    <row r="37" spans="1:5" ht="49.5" customHeight="1">
      <c r="A37" s="19">
        <v>14</v>
      </c>
      <c r="B37" s="15" t="s">
        <v>26</v>
      </c>
      <c r="C37" s="9">
        <v>469</v>
      </c>
      <c r="D37" s="9">
        <v>106.6</v>
      </c>
      <c r="E37" s="8">
        <f t="shared" si="5"/>
        <v>22.729211087420044</v>
      </c>
    </row>
    <row r="38" spans="1:5" ht="49.5" customHeight="1">
      <c r="A38" s="32">
        <v>15</v>
      </c>
      <c r="B38" s="15" t="s">
        <v>27</v>
      </c>
      <c r="C38" s="9">
        <f>C39+C40</f>
        <v>11371.6</v>
      </c>
      <c r="D38" s="9">
        <f>D39+D40</f>
        <v>2962.5</v>
      </c>
      <c r="E38" s="8">
        <f t="shared" si="5"/>
        <v>26.051742938548667</v>
      </c>
    </row>
    <row r="39" spans="1:5" ht="19.5" customHeight="1">
      <c r="A39" s="34"/>
      <c r="B39" s="6" t="s">
        <v>6</v>
      </c>
      <c r="C39" s="9">
        <v>2662.5</v>
      </c>
      <c r="D39" s="9">
        <v>629.79999999999995</v>
      </c>
      <c r="E39" s="8">
        <f t="shared" si="5"/>
        <v>23.654460093896713</v>
      </c>
    </row>
    <row r="40" spans="1:5" ht="19.5" customHeight="1">
      <c r="A40" s="33"/>
      <c r="B40" s="6" t="s">
        <v>5</v>
      </c>
      <c r="C40" s="9">
        <v>8709.1</v>
      </c>
      <c r="D40" s="9">
        <v>2332.6999999999998</v>
      </c>
      <c r="E40" s="8">
        <f t="shared" si="5"/>
        <v>26.784627573457641</v>
      </c>
    </row>
    <row r="41" spans="1:5" s="1" customFormat="1" ht="21" customHeight="1">
      <c r="A41" s="20"/>
      <c r="B41" s="10" t="s">
        <v>7</v>
      </c>
      <c r="C41" s="11">
        <f>C42+C43+C44</f>
        <v>803645.99999999988</v>
      </c>
      <c r="D41" s="11">
        <f>D42+D43+D44</f>
        <v>122200.20000000001</v>
      </c>
      <c r="E41" s="12">
        <f>D41/C41*100</f>
        <v>15.205724908728474</v>
      </c>
    </row>
    <row r="42" spans="1:5" s="1" customFormat="1" ht="21" customHeight="1">
      <c r="A42" s="20"/>
      <c r="B42" s="13" t="s">
        <v>4</v>
      </c>
      <c r="C42" s="11">
        <f>C13+C17+C34</f>
        <v>81109.700000000012</v>
      </c>
      <c r="D42" s="11">
        <f>D13+D17+D34</f>
        <v>9116.6999999999989</v>
      </c>
      <c r="E42" s="12">
        <f>D42/C42*100</f>
        <v>11.23996266784367</v>
      </c>
    </row>
    <row r="43" spans="1:5" s="1" customFormat="1" ht="20.25" customHeight="1">
      <c r="A43" s="20"/>
      <c r="B43" s="13" t="s">
        <v>6</v>
      </c>
      <c r="C43" s="11">
        <f>C8+C14+C18+C25+C28+C35+C39</f>
        <v>582732.19999999995</v>
      </c>
      <c r="D43" s="11">
        <f>D8+D14+D18+D25+D28+D35+D39</f>
        <v>81610.400000000009</v>
      </c>
      <c r="E43" s="12">
        <f>D43/C43*100</f>
        <v>14.004786418186606</v>
      </c>
    </row>
    <row r="44" spans="1:5" s="1" customFormat="1" ht="21.75" customHeight="1">
      <c r="A44" s="20"/>
      <c r="B44" s="13" t="s">
        <v>5</v>
      </c>
      <c r="C44" s="11">
        <f>C9+C11+C15+C19+C21+C22+C23+C26+C29+C30+C31+C32+C36+C37+C40</f>
        <v>139804.1</v>
      </c>
      <c r="D44" s="11">
        <f>D9+D11+D15+D19+D21+D22+D23+D26+D29+D30+D31+D32+D36+D37+D40</f>
        <v>31473.1</v>
      </c>
      <c r="E44" s="12">
        <f>D44/C44*100</f>
        <v>22.512286835650741</v>
      </c>
    </row>
    <row r="45" spans="1:5" ht="16.5">
      <c r="A45" s="18"/>
      <c r="B45" s="14"/>
      <c r="C45" s="14"/>
      <c r="D45" s="14"/>
      <c r="E45" s="14"/>
    </row>
    <row r="46" spans="1:5" s="2" customFormat="1" ht="27.75" customHeight="1">
      <c r="A46" s="21" t="s">
        <v>8</v>
      </c>
      <c r="B46" s="21"/>
      <c r="C46" s="14"/>
      <c r="D46" s="14"/>
      <c r="E46" s="14" t="s">
        <v>9</v>
      </c>
    </row>
  </sheetData>
  <mergeCells count="10">
    <mergeCell ref="A38:A40"/>
    <mergeCell ref="A33:A36"/>
    <mergeCell ref="A2:E4"/>
    <mergeCell ref="A7:A9"/>
    <mergeCell ref="A27:A29"/>
    <mergeCell ref="A20:A21"/>
    <mergeCell ref="A12:A15"/>
    <mergeCell ref="A10:A11"/>
    <mergeCell ref="A16:A19"/>
    <mergeCell ref="A24:A26"/>
  </mergeCells>
  <printOptions horizontalCentered="1"/>
  <pageMargins left="0.9055118110236221" right="0.39370078740157483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2023-04-21T08:54:57Z</dcterms:modified>
</cp:coreProperties>
</file>