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/>
  <c r="D45" l="1"/>
  <c r="D44"/>
  <c r="D43"/>
  <c r="C45"/>
  <c r="C44"/>
  <c r="C43"/>
  <c r="C42" l="1"/>
  <c r="D42"/>
  <c r="E17"/>
  <c r="D15"/>
  <c r="C15"/>
  <c r="C21"/>
  <c r="D21"/>
  <c r="E22"/>
  <c r="E23"/>
  <c r="E16"/>
  <c r="E21" l="1"/>
  <c r="C11"/>
  <c r="E11" l="1"/>
  <c r="E44" l="1"/>
  <c r="E13"/>
  <c r="E12"/>
  <c r="D34" l="1"/>
  <c r="C34"/>
  <c r="E43"/>
  <c r="E25"/>
  <c r="D24"/>
  <c r="C24"/>
  <c r="D7" l="1"/>
  <c r="C7"/>
  <c r="D37" l="1"/>
  <c r="C37"/>
  <c r="E45" l="1"/>
  <c r="E42" l="1"/>
  <c r="D31"/>
  <c r="C31"/>
  <c r="D18"/>
  <c r="C18"/>
  <c r="E7"/>
  <c r="E8"/>
  <c r="E9"/>
  <c r="E10"/>
  <c r="E38"/>
  <c r="E39"/>
  <c r="E40"/>
  <c r="E36"/>
  <c r="E35"/>
  <c r="E33"/>
  <c r="E32"/>
  <c r="E27"/>
  <c r="E26"/>
  <c r="E20"/>
  <c r="E19"/>
  <c r="E30"/>
  <c r="E37"/>
  <c r="E41"/>
  <c r="E15"/>
  <c r="E24"/>
  <c r="E28"/>
  <c r="E29"/>
  <c r="E14"/>
  <c r="E18" l="1"/>
  <c r="E31"/>
  <c r="E34"/>
</calcChain>
</file>

<file path=xl/sharedStrings.xml><?xml version="1.0" encoding="utf-8"?>
<sst xmlns="http://schemas.openxmlformats.org/spreadsheetml/2006/main" count="48" uniqueCount="27">
  <si>
    <t>№ п/п</t>
  </si>
  <si>
    <t>Наименование  программы</t>
  </si>
  <si>
    <t>% выполнения плана</t>
  </si>
  <si>
    <t>тыс. рублей</t>
  </si>
  <si>
    <t>федеральный бюджет</t>
  </si>
  <si>
    <t>местный бюджет</t>
  </si>
  <si>
    <t>краевой бюджет</t>
  </si>
  <si>
    <t>«Комплексное развитие сельских территорий Топчихинского района Алтайского края» всего, в том числе:</t>
  </si>
  <si>
    <t>«Информатизация органов местного самоуправления Топчихинского района» на 2019-2023 годы, местный бюджет</t>
  </si>
  <si>
    <t xml:space="preserve">«Повышение безопасности дорожного движения в Топчихинском районе на 2018-2022 годы» всего, в том числе: </t>
  </si>
  <si>
    <t>«Патриотическое воспитание  граждан в Топчихинском районе» на 2016-2022 годы, местный бюджет</t>
  </si>
  <si>
    <t>«Профилактика и предупреждение чрезвычайных ситуаций природного и техногенного характера на территории муниципального образования Топчихинский район Алтайского края» на 2019-2022 годы, местный бюджет</t>
  </si>
  <si>
    <t>«Развитие культуры Топчихинского района» на 2016-2022 годы  всего, в том числе:</t>
  </si>
  <si>
    <t>«Обеспечение населения Топчихинского района жилищно-коммунальными услугами» на 2015-2022 годы всего, в том числе:</t>
  </si>
  <si>
    <t>«Обеспечение жильем молодых семей в Топчихинском районе» на 2016-2022 годы  всего, в том числе:</t>
  </si>
  <si>
    <t>«Развитие малого и среднего предпринимательства в Топчихинском районе» на 2015-2022 годы, местный бюджет</t>
  </si>
  <si>
    <t>«Молодежь Топчихинского района» на 2020-2022 годы, местный бюджет</t>
  </si>
  <si>
    <t xml:space="preserve">«Развитие образования в Топчихинском районе» на 2020-2024 годы всего, в том числе:  </t>
  </si>
  <si>
    <t>Всего МП, в том числе:</t>
  </si>
  <si>
    <t xml:space="preserve">Председатель комитета по финансам </t>
  </si>
  <si>
    <t>О.В. Носевич</t>
  </si>
  <si>
    <t>«Энергосбережение и повышение энергетической эффективности зданий, строений, сооружений муниципальных учреждений, расположенных на территории муниципального образования Топчихинский район» на 2020-2022 годы всего, в том числе:</t>
  </si>
  <si>
    <t>«Профилактика преступлений и иных правонарушений в Топчихинском районе» на 2016-2022 годы всего, в том числе:</t>
  </si>
  <si>
    <t>«Развитие физической культуры и спорта на территории Топчихинского района» на 2016-2022 годы всего, в том числе:</t>
  </si>
  <si>
    <t xml:space="preserve">Информация о финансировании муниципальных программ из бюджета муниципального образования Топчихинский  район Алтайского края 
на 01 января 2023 года
</t>
  </si>
  <si>
    <t>Утверждено Решением РСД от 21.12.2021 № 46  (внесение изменений  от 13.12.2022 №17)</t>
  </si>
  <si>
    <t>Исполнение на 01.01.2023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</si>
</sst>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164" fontId="4" fillId="2" borderId="1" xfId="0" applyNumberFormat="1" applyFont="1" applyFill="1" applyBorder="1" applyAlignment="1">
      <alignment horizontal="right" wrapText="1"/>
    </xf>
    <xf numFmtId="4" fontId="4" fillId="0" borderId="1" xfId="0" applyNumberFormat="1" applyFont="1" applyBorder="1"/>
    <xf numFmtId="164" fontId="4" fillId="0" borderId="1" xfId="0" applyNumberFormat="1" applyFont="1" applyBorder="1"/>
    <xf numFmtId="0" fontId="5" fillId="0" borderId="1" xfId="0" applyFont="1" applyBorder="1"/>
    <xf numFmtId="164" fontId="5" fillId="0" borderId="1" xfId="0" applyNumberFormat="1" applyFont="1" applyBorder="1"/>
    <xf numFmtId="4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horizontal="justify" vertical="distributed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/>
    <xf numFmtId="0" fontId="6" fillId="0" borderId="1" xfId="0" applyFont="1" applyBorder="1" applyAlignment="1">
      <alignment horizontal="justify" vertical="distributed" wrapText="1"/>
    </xf>
    <xf numFmtId="0" fontId="6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7"/>
  <sheetViews>
    <sheetView tabSelected="1" view="pageBreakPreview" zoomScaleNormal="71" zoomScaleSheetLayoutView="100" workbookViewId="0">
      <selection activeCell="L7" sqref="L7"/>
    </sheetView>
  </sheetViews>
  <sheetFormatPr defaultRowHeight="15"/>
  <cols>
    <col min="1" max="1" width="5.7109375" style="17" customWidth="1"/>
    <col min="2" max="2" width="42.7109375" customWidth="1"/>
    <col min="3" max="3" width="21.28515625" customWidth="1"/>
    <col min="4" max="4" width="15.28515625" customWidth="1"/>
    <col min="5" max="5" width="15.140625" customWidth="1"/>
    <col min="6" max="6" width="10.42578125" customWidth="1"/>
    <col min="7" max="7" width="24" customWidth="1"/>
    <col min="8" max="8" width="21.28515625" customWidth="1"/>
    <col min="9" max="9" width="18.7109375" customWidth="1"/>
    <col min="10" max="10" width="15.28515625" customWidth="1"/>
    <col min="11" max="11" width="11.85546875" customWidth="1"/>
    <col min="12" max="12" width="12.85546875" customWidth="1"/>
  </cols>
  <sheetData>
    <row r="1" spans="1:5" ht="1.5" customHeight="1"/>
    <row r="2" spans="1:5" ht="30.75" customHeight="1">
      <c r="A2" s="27" t="s">
        <v>24</v>
      </c>
      <c r="B2" s="27"/>
      <c r="C2" s="27"/>
      <c r="D2" s="27"/>
      <c r="E2" s="27"/>
    </row>
    <row r="3" spans="1:5" ht="11.25" customHeight="1">
      <c r="A3" s="27"/>
      <c r="B3" s="27"/>
      <c r="C3" s="27"/>
      <c r="D3" s="27"/>
      <c r="E3" s="27"/>
    </row>
    <row r="4" spans="1:5" ht="12.75" customHeight="1">
      <c r="A4" s="27"/>
      <c r="B4" s="27"/>
      <c r="C4" s="27"/>
      <c r="D4" s="27"/>
      <c r="E4" s="27"/>
    </row>
    <row r="5" spans="1:5" ht="21.75" customHeight="1">
      <c r="A5" s="18"/>
      <c r="B5" s="14"/>
      <c r="C5" s="14"/>
      <c r="D5" s="14"/>
      <c r="E5" s="3" t="s">
        <v>3</v>
      </c>
    </row>
    <row r="6" spans="1:5" ht="105.75" customHeight="1">
      <c r="A6" s="16" t="s">
        <v>0</v>
      </c>
      <c r="B6" s="4" t="s">
        <v>1</v>
      </c>
      <c r="C6" s="4" t="s">
        <v>25</v>
      </c>
      <c r="D6" s="4" t="s">
        <v>26</v>
      </c>
      <c r="E6" s="5" t="s">
        <v>2</v>
      </c>
    </row>
    <row r="7" spans="1:5" ht="53.25" customHeight="1">
      <c r="A7" s="24">
        <v>1</v>
      </c>
      <c r="B7" s="22" t="s">
        <v>17</v>
      </c>
      <c r="C7" s="7">
        <f>C8+C9+C10</f>
        <v>566621.6</v>
      </c>
      <c r="D7" s="7">
        <f>D8+D9+D10</f>
        <v>525536</v>
      </c>
      <c r="E7" s="8">
        <f>D7/C7*100</f>
        <v>92.749023334091035</v>
      </c>
    </row>
    <row r="8" spans="1:5" ht="17.649999999999999" customHeight="1">
      <c r="A8" s="25"/>
      <c r="B8" s="6" t="s">
        <v>4</v>
      </c>
      <c r="C8" s="7">
        <v>114801.4</v>
      </c>
      <c r="D8" s="7">
        <v>113926.9</v>
      </c>
      <c r="E8" s="8">
        <f t="shared" ref="E8:E10" si="0">D8/C8*100</f>
        <v>99.238249707756182</v>
      </c>
    </row>
    <row r="9" spans="1:5" ht="17.649999999999999" customHeight="1">
      <c r="A9" s="25"/>
      <c r="B9" s="6" t="s">
        <v>6</v>
      </c>
      <c r="C9" s="7">
        <v>365647.5</v>
      </c>
      <c r="D9" s="7">
        <v>332057.5</v>
      </c>
      <c r="E9" s="8">
        <f t="shared" si="0"/>
        <v>90.813556772574671</v>
      </c>
    </row>
    <row r="10" spans="1:5" ht="17.649999999999999" customHeight="1">
      <c r="A10" s="26"/>
      <c r="B10" s="6" t="s">
        <v>5</v>
      </c>
      <c r="C10" s="7">
        <v>86172.7</v>
      </c>
      <c r="D10" s="7">
        <v>79551.600000000006</v>
      </c>
      <c r="E10" s="8">
        <f t="shared" si="0"/>
        <v>92.316476099739248</v>
      </c>
    </row>
    <row r="11" spans="1:5" ht="118.5" customHeight="1">
      <c r="A11" s="24">
        <v>2</v>
      </c>
      <c r="B11" s="15" t="s">
        <v>21</v>
      </c>
      <c r="C11" s="9">
        <f>C12+C13</f>
        <v>76402.5</v>
      </c>
      <c r="D11" s="9">
        <f>D12+D13</f>
        <v>75640.3</v>
      </c>
      <c r="E11" s="8">
        <f>D11/C11*100</f>
        <v>99.002388665292372</v>
      </c>
    </row>
    <row r="12" spans="1:5" ht="21.75" customHeight="1">
      <c r="A12" s="28"/>
      <c r="B12" s="6" t="s">
        <v>6</v>
      </c>
      <c r="C12" s="9">
        <v>68762.5</v>
      </c>
      <c r="D12" s="9">
        <v>68076.3</v>
      </c>
      <c r="E12" s="8">
        <f>D12/C12*100</f>
        <v>99.00207235048174</v>
      </c>
    </row>
    <row r="13" spans="1:5" ht="20.25" customHeight="1">
      <c r="A13" s="29"/>
      <c r="B13" s="6" t="s">
        <v>5</v>
      </c>
      <c r="C13" s="9">
        <v>7640</v>
      </c>
      <c r="D13" s="9">
        <v>7564</v>
      </c>
      <c r="E13" s="8">
        <f>D13/C13*100</f>
        <v>99.005235602094245</v>
      </c>
    </row>
    <row r="14" spans="1:5" ht="49.5" customHeight="1">
      <c r="A14" s="19">
        <v>3</v>
      </c>
      <c r="B14" s="15" t="s">
        <v>8</v>
      </c>
      <c r="C14" s="9">
        <v>1471</v>
      </c>
      <c r="D14" s="9">
        <v>1296.9000000000001</v>
      </c>
      <c r="E14" s="8">
        <f t="shared" ref="E14:E41" si="1">D14/C14*100</f>
        <v>88.164513936097904</v>
      </c>
    </row>
    <row r="15" spans="1:5" ht="67.5" customHeight="1">
      <c r="A15" s="24">
        <v>4</v>
      </c>
      <c r="B15" s="15" t="s">
        <v>22</v>
      </c>
      <c r="C15" s="9">
        <f>C16+C17</f>
        <v>4345.5</v>
      </c>
      <c r="D15" s="9">
        <f>D16+D17</f>
        <v>4305.5999999999995</v>
      </c>
      <c r="E15" s="8">
        <f t="shared" si="1"/>
        <v>99.081808767690703</v>
      </c>
    </row>
    <row r="16" spans="1:5" ht="21" customHeight="1">
      <c r="A16" s="28"/>
      <c r="B16" s="23" t="s">
        <v>6</v>
      </c>
      <c r="C16" s="9">
        <v>4037</v>
      </c>
      <c r="D16" s="9">
        <v>4016.7</v>
      </c>
      <c r="E16" s="8">
        <f t="shared" si="1"/>
        <v>99.497151350012388</v>
      </c>
    </row>
    <row r="17" spans="1:5" ht="21" customHeight="1">
      <c r="A17" s="29"/>
      <c r="B17" s="23" t="s">
        <v>5</v>
      </c>
      <c r="C17" s="9">
        <v>308.5</v>
      </c>
      <c r="D17" s="9">
        <v>288.89999999999998</v>
      </c>
      <c r="E17" s="8">
        <f t="shared" si="1"/>
        <v>93.646677471636934</v>
      </c>
    </row>
    <row r="18" spans="1:5" ht="48.75" customHeight="1">
      <c r="A18" s="24">
        <v>5</v>
      </c>
      <c r="B18" s="22" t="s">
        <v>9</v>
      </c>
      <c r="C18" s="9">
        <f>C19+C20</f>
        <v>24552.799999999999</v>
      </c>
      <c r="D18" s="9">
        <f>D19+D20</f>
        <v>23860.6</v>
      </c>
      <c r="E18" s="8">
        <f t="shared" si="1"/>
        <v>97.180769606725093</v>
      </c>
    </row>
    <row r="19" spans="1:5" ht="17.649999999999999" customHeight="1">
      <c r="A19" s="25"/>
      <c r="B19" s="6" t="s">
        <v>6</v>
      </c>
      <c r="C19" s="9">
        <v>3605</v>
      </c>
      <c r="D19" s="9">
        <v>3605</v>
      </c>
      <c r="E19" s="8">
        <f t="shared" si="1"/>
        <v>100</v>
      </c>
    </row>
    <row r="20" spans="1:5" ht="17.649999999999999" customHeight="1">
      <c r="A20" s="26"/>
      <c r="B20" s="6" t="s">
        <v>5</v>
      </c>
      <c r="C20" s="9">
        <v>20947.8</v>
      </c>
      <c r="D20" s="9">
        <v>20255.599999999999</v>
      </c>
      <c r="E20" s="8">
        <f t="shared" si="1"/>
        <v>96.69559571888216</v>
      </c>
    </row>
    <row r="21" spans="1:5" ht="50.25" customHeight="1">
      <c r="A21" s="24">
        <v>6</v>
      </c>
      <c r="B21" s="15" t="s">
        <v>23</v>
      </c>
      <c r="C21" s="9">
        <f>C22+C23</f>
        <v>740.8</v>
      </c>
      <c r="D21" s="9">
        <f>D22+D23</f>
        <v>721.19999999999993</v>
      </c>
      <c r="E21" s="8">
        <f>D21/C21*100</f>
        <v>97.354211663066948</v>
      </c>
    </row>
    <row r="22" spans="1:5" ht="20.25" customHeight="1">
      <c r="A22" s="28"/>
      <c r="B22" s="23" t="s">
        <v>6</v>
      </c>
      <c r="C22" s="9">
        <v>11.3</v>
      </c>
      <c r="D22" s="9">
        <v>11.3</v>
      </c>
      <c r="E22" s="8">
        <f>D22/C22*100</f>
        <v>100</v>
      </c>
    </row>
    <row r="23" spans="1:5" ht="21.75" customHeight="1">
      <c r="A23" s="29"/>
      <c r="B23" s="23" t="s">
        <v>5</v>
      </c>
      <c r="C23" s="9">
        <v>729.5</v>
      </c>
      <c r="D23" s="9">
        <v>709.9</v>
      </c>
      <c r="E23" s="8">
        <f>D23/C23*100</f>
        <v>97.313228238519528</v>
      </c>
    </row>
    <row r="24" spans="1:5" ht="48.75" customHeight="1">
      <c r="A24" s="24">
        <v>7</v>
      </c>
      <c r="B24" s="22" t="s">
        <v>7</v>
      </c>
      <c r="C24" s="9">
        <f>C26+C27+C25</f>
        <v>84541</v>
      </c>
      <c r="D24" s="9">
        <f>D26+D27+D25</f>
        <v>84338.4</v>
      </c>
      <c r="E24" s="8">
        <f t="shared" si="1"/>
        <v>99.760352964833615</v>
      </c>
    </row>
    <row r="25" spans="1:5" ht="17.25" customHeight="1">
      <c r="A25" s="25"/>
      <c r="B25" s="15" t="s">
        <v>4</v>
      </c>
      <c r="C25" s="9">
        <v>57477.4</v>
      </c>
      <c r="D25" s="9">
        <v>57477.4</v>
      </c>
      <c r="E25" s="8">
        <f t="shared" si="1"/>
        <v>100</v>
      </c>
    </row>
    <row r="26" spans="1:5" ht="17.649999999999999" customHeight="1">
      <c r="A26" s="25"/>
      <c r="B26" s="6" t="s">
        <v>6</v>
      </c>
      <c r="C26" s="9">
        <v>14220.9</v>
      </c>
      <c r="D26" s="9">
        <v>14191.8</v>
      </c>
      <c r="E26" s="8">
        <f t="shared" si="1"/>
        <v>99.795371600953516</v>
      </c>
    </row>
    <row r="27" spans="1:5" ht="17.649999999999999" customHeight="1">
      <c r="A27" s="26"/>
      <c r="B27" s="6" t="s">
        <v>5</v>
      </c>
      <c r="C27" s="9">
        <v>12842.7</v>
      </c>
      <c r="D27" s="9">
        <v>12669.2</v>
      </c>
      <c r="E27" s="8">
        <f t="shared" si="1"/>
        <v>98.64903797488067</v>
      </c>
    </row>
    <row r="28" spans="1:5" ht="51.75" customHeight="1">
      <c r="A28" s="19">
        <v>8</v>
      </c>
      <c r="B28" s="15" t="s">
        <v>10</v>
      </c>
      <c r="C28" s="9">
        <v>282.89999999999998</v>
      </c>
      <c r="D28" s="9">
        <v>267</v>
      </c>
      <c r="E28" s="8">
        <f t="shared" si="1"/>
        <v>94.379639448568412</v>
      </c>
    </row>
    <row r="29" spans="1:5" ht="33.75" customHeight="1">
      <c r="A29" s="19">
        <v>9</v>
      </c>
      <c r="B29" s="15" t="s">
        <v>16</v>
      </c>
      <c r="C29" s="9">
        <v>250</v>
      </c>
      <c r="D29" s="9">
        <v>5.6</v>
      </c>
      <c r="E29" s="8">
        <f t="shared" si="1"/>
        <v>2.2399999999999998</v>
      </c>
    </row>
    <row r="30" spans="1:5" ht="100.5" customHeight="1">
      <c r="A30" s="19">
        <v>10</v>
      </c>
      <c r="B30" s="22" t="s">
        <v>11</v>
      </c>
      <c r="C30" s="9">
        <v>6824.7</v>
      </c>
      <c r="D30" s="9">
        <v>6426.9</v>
      </c>
      <c r="E30" s="8">
        <f t="shared" si="1"/>
        <v>94.17117235922457</v>
      </c>
    </row>
    <row r="31" spans="1:5" ht="65.25" customHeight="1">
      <c r="A31" s="24">
        <v>11</v>
      </c>
      <c r="B31" s="22" t="s">
        <v>13</v>
      </c>
      <c r="C31" s="9">
        <f>C32+C33</f>
        <v>50591.8</v>
      </c>
      <c r="D31" s="9">
        <f>D32+D33</f>
        <v>46884.5</v>
      </c>
      <c r="E31" s="8">
        <f t="shared" si="1"/>
        <v>92.672132638095491</v>
      </c>
    </row>
    <row r="32" spans="1:5" ht="17.649999999999999" customHeight="1">
      <c r="A32" s="25"/>
      <c r="B32" s="6" t="s">
        <v>6</v>
      </c>
      <c r="C32" s="9">
        <v>41738.300000000003</v>
      </c>
      <c r="D32" s="9">
        <v>41738.199999999997</v>
      </c>
      <c r="E32" s="8">
        <f t="shared" si="1"/>
        <v>99.999760411899857</v>
      </c>
    </row>
    <row r="33" spans="1:5" ht="17.649999999999999" customHeight="1">
      <c r="A33" s="26"/>
      <c r="B33" s="6" t="s">
        <v>5</v>
      </c>
      <c r="C33" s="9">
        <v>8853.5</v>
      </c>
      <c r="D33" s="9">
        <v>5146.3</v>
      </c>
      <c r="E33" s="8">
        <f t="shared" si="1"/>
        <v>58.127294290393628</v>
      </c>
    </row>
    <row r="34" spans="1:5" ht="48.75" customHeight="1">
      <c r="A34" s="24">
        <v>12</v>
      </c>
      <c r="B34" s="22" t="s">
        <v>12</v>
      </c>
      <c r="C34" s="9">
        <f>C35+C36</f>
        <v>49805.5</v>
      </c>
      <c r="D34" s="9">
        <f>D35+D36</f>
        <v>49805.5</v>
      </c>
      <c r="E34" s="8">
        <f t="shared" si="1"/>
        <v>100</v>
      </c>
    </row>
    <row r="35" spans="1:5" ht="17.649999999999999" customHeight="1">
      <c r="A35" s="25"/>
      <c r="B35" s="6" t="s">
        <v>6</v>
      </c>
      <c r="C35" s="9">
        <v>19607.599999999999</v>
      </c>
      <c r="D35" s="9">
        <v>19607.599999999999</v>
      </c>
      <c r="E35" s="8">
        <f t="shared" si="1"/>
        <v>100</v>
      </c>
    </row>
    <row r="36" spans="1:5" ht="17.649999999999999" customHeight="1">
      <c r="A36" s="26"/>
      <c r="B36" s="6" t="s">
        <v>5</v>
      </c>
      <c r="C36" s="9">
        <v>30197.9</v>
      </c>
      <c r="D36" s="9">
        <v>30197.9</v>
      </c>
      <c r="E36" s="8">
        <f t="shared" si="1"/>
        <v>100</v>
      </c>
    </row>
    <row r="37" spans="1:5" ht="50.25" customHeight="1">
      <c r="A37" s="24">
        <v>13</v>
      </c>
      <c r="B37" s="15" t="s">
        <v>14</v>
      </c>
      <c r="C37" s="9">
        <f>C38+C39+C40</f>
        <v>955.8</v>
      </c>
      <c r="D37" s="9">
        <f>D38+D39+D40</f>
        <v>955.8</v>
      </c>
      <c r="E37" s="8">
        <f t="shared" si="1"/>
        <v>100</v>
      </c>
    </row>
    <row r="38" spans="1:5" ht="17.649999999999999" customHeight="1">
      <c r="A38" s="25"/>
      <c r="B38" s="6" t="s">
        <v>4</v>
      </c>
      <c r="C38" s="9">
        <v>507.4</v>
      </c>
      <c r="D38" s="9">
        <v>507.4</v>
      </c>
      <c r="E38" s="8">
        <f t="shared" si="1"/>
        <v>100</v>
      </c>
    </row>
    <row r="39" spans="1:5" ht="17.649999999999999" customHeight="1">
      <c r="A39" s="25"/>
      <c r="B39" s="6" t="s">
        <v>6</v>
      </c>
      <c r="C39" s="9">
        <v>224.5</v>
      </c>
      <c r="D39" s="9">
        <v>224.5</v>
      </c>
      <c r="E39" s="8">
        <f t="shared" si="1"/>
        <v>100</v>
      </c>
    </row>
    <row r="40" spans="1:5" ht="17.649999999999999" customHeight="1">
      <c r="A40" s="26"/>
      <c r="B40" s="6" t="s">
        <v>5</v>
      </c>
      <c r="C40" s="9">
        <v>223.9</v>
      </c>
      <c r="D40" s="9">
        <v>223.9</v>
      </c>
      <c r="E40" s="8">
        <f t="shared" si="1"/>
        <v>100</v>
      </c>
    </row>
    <row r="41" spans="1:5" ht="66" customHeight="1">
      <c r="A41" s="19">
        <v>14</v>
      </c>
      <c r="B41" s="15" t="s">
        <v>15</v>
      </c>
      <c r="C41" s="9">
        <v>423.8</v>
      </c>
      <c r="D41" s="9">
        <v>423.8</v>
      </c>
      <c r="E41" s="8">
        <f t="shared" si="1"/>
        <v>100</v>
      </c>
    </row>
    <row r="42" spans="1:5" s="1" customFormat="1" ht="21" customHeight="1">
      <c r="A42" s="20"/>
      <c r="B42" s="10" t="s">
        <v>18</v>
      </c>
      <c r="C42" s="11">
        <f>C43+C44+C45</f>
        <v>867809.7</v>
      </c>
      <c r="D42" s="11">
        <f>D43+D44+D45</f>
        <v>820468.1</v>
      </c>
      <c r="E42" s="12">
        <f>D42/C42*100</f>
        <v>94.544702600120743</v>
      </c>
    </row>
    <row r="43" spans="1:5" s="1" customFormat="1" ht="21" customHeight="1">
      <c r="A43" s="20"/>
      <c r="B43" s="13" t="s">
        <v>4</v>
      </c>
      <c r="C43" s="11">
        <f>C8+C38+C25</f>
        <v>172786.19999999998</v>
      </c>
      <c r="D43" s="11">
        <f>D8+D38+D25</f>
        <v>171911.69999999998</v>
      </c>
      <c r="E43" s="12">
        <f>D43/C43*100</f>
        <v>99.49388319206048</v>
      </c>
    </row>
    <row r="44" spans="1:5" s="1" customFormat="1" ht="20.25" customHeight="1">
      <c r="A44" s="20"/>
      <c r="B44" s="13" t="s">
        <v>6</v>
      </c>
      <c r="C44" s="11">
        <f>C9+C19+C26+C32+C35+C39+C12+C22+C16</f>
        <v>517854.6</v>
      </c>
      <c r="D44" s="11">
        <f>D9+D19+D26+D32+D35+D39+D12+D22+D16</f>
        <v>483528.89999999997</v>
      </c>
      <c r="E44" s="12">
        <f>D44/C44*100</f>
        <v>93.371556417573572</v>
      </c>
    </row>
    <row r="45" spans="1:5" s="1" customFormat="1" ht="21.75" customHeight="1">
      <c r="A45" s="20"/>
      <c r="B45" s="13" t="s">
        <v>5</v>
      </c>
      <c r="C45" s="11">
        <f>C10+C14+C20+C27+C28+C29+C30+C33+C36+C40+C41+C13+C17+C23</f>
        <v>177168.89999999997</v>
      </c>
      <c r="D45" s="11">
        <f>D10+D14+D20+D27+D28+D29+D30+D33+D36+D40+D41+D13+D17+D23</f>
        <v>165027.49999999997</v>
      </c>
      <c r="E45" s="12">
        <f>D45/C45*100</f>
        <v>93.146991373768202</v>
      </c>
    </row>
    <row r="46" spans="1:5" ht="16.5">
      <c r="A46" s="18"/>
      <c r="B46" s="14"/>
      <c r="C46" s="14"/>
      <c r="D46" s="14"/>
      <c r="E46" s="14"/>
    </row>
    <row r="47" spans="1:5" s="2" customFormat="1" ht="27.75" customHeight="1">
      <c r="A47" s="21" t="s">
        <v>19</v>
      </c>
      <c r="B47" s="21"/>
      <c r="C47" s="14"/>
      <c r="D47" s="14"/>
      <c r="E47" s="14" t="s">
        <v>20</v>
      </c>
    </row>
  </sheetData>
  <mergeCells count="10">
    <mergeCell ref="A24:A27"/>
    <mergeCell ref="A31:A33"/>
    <mergeCell ref="A34:A36"/>
    <mergeCell ref="A37:A40"/>
    <mergeCell ref="A2:E4"/>
    <mergeCell ref="A7:A10"/>
    <mergeCell ref="A18:A20"/>
    <mergeCell ref="A21:A23"/>
    <mergeCell ref="A15:A17"/>
    <mergeCell ref="A11:A13"/>
  </mergeCells>
  <printOptions horizontalCentered="1"/>
  <pageMargins left="0.9055118110236221" right="0.39370078740157483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2023-01-19T09:09:35Z</dcterms:modified>
</cp:coreProperties>
</file>