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40" i="1"/>
  <c r="D39" i="1"/>
  <c r="C41" i="1"/>
  <c r="C40" i="1"/>
  <c r="C39" i="1"/>
  <c r="C38" i="1"/>
  <c r="C11" i="1" l="1"/>
  <c r="D38" i="1" l="1"/>
  <c r="E11" i="1"/>
  <c r="D11" i="1"/>
  <c r="E40" i="1" l="1"/>
  <c r="E13" i="1"/>
  <c r="E12" i="1"/>
  <c r="D30" i="1" l="1"/>
  <c r="C30" i="1"/>
  <c r="E39" i="1"/>
  <c r="E21" i="1"/>
  <c r="D20" i="1"/>
  <c r="C20" i="1"/>
  <c r="D7" i="1" l="1"/>
  <c r="C7" i="1"/>
  <c r="D33" i="1" l="1"/>
  <c r="C33" i="1"/>
  <c r="E41" i="1" l="1"/>
  <c r="E38" i="1" l="1"/>
  <c r="D27" i="1"/>
  <c r="C27" i="1"/>
  <c r="D16" i="1"/>
  <c r="C16" i="1"/>
  <c r="E7" i="1"/>
  <c r="E8" i="1"/>
  <c r="E9" i="1"/>
  <c r="E10" i="1"/>
  <c r="E34" i="1"/>
  <c r="E35" i="1"/>
  <c r="E36" i="1"/>
  <c r="E32" i="1"/>
  <c r="E31" i="1"/>
  <c r="E29" i="1"/>
  <c r="E28" i="1"/>
  <c r="E23" i="1"/>
  <c r="E22" i="1"/>
  <c r="E18" i="1"/>
  <c r="E17" i="1"/>
  <c r="E26" i="1"/>
  <c r="E33" i="1"/>
  <c r="E37" i="1"/>
  <c r="E15" i="1"/>
  <c r="E20" i="1"/>
  <c r="E24" i="1"/>
  <c r="E25" i="1"/>
  <c r="E14" i="1"/>
  <c r="E19" i="1" l="1"/>
  <c r="E16" i="1"/>
  <c r="E27" i="1"/>
  <c r="E30" i="1"/>
</calcChain>
</file>

<file path=xl/sharedStrings.xml><?xml version="1.0" encoding="utf-8"?>
<sst xmlns="http://schemas.openxmlformats.org/spreadsheetml/2006/main" count="44" uniqueCount="27">
  <si>
    <t>№ п/п</t>
  </si>
  <si>
    <t>Наименование  программы</t>
  </si>
  <si>
    <t>% выполнения плана</t>
  </si>
  <si>
    <t>тыс. рублей</t>
  </si>
  <si>
    <t>федеральный бюджет</t>
  </si>
  <si>
    <t>местный бюджет</t>
  </si>
  <si>
    <t>краевой бюджет</t>
  </si>
  <si>
    <t>«Комплексное развитие сельских территорий Топчихинского района Алтайского края» всего, в том числе:</t>
  </si>
  <si>
    <t>«Информатизация органов местного самоуправления Топчихинского района» на 2019-2023 годы, местный бюджет</t>
  </si>
  <si>
    <t>«Профилактика преступлений и иных правонарушений в Топчихинском районе» на 2016-2022 годы, местный бюджет</t>
  </si>
  <si>
    <t xml:space="preserve">«Повышение безопасности дорожного движения в Топчихинском районе на 2018-2022 годы» всего, в том числе: </t>
  </si>
  <si>
    <t>«Патриотическое воспитание  граждан в Топчихинском районе» на 2016-2022 годы, местный бюджет</t>
  </si>
  <si>
    <t>«Профилактика и предупреждение чрезвычайных ситуаций природного и техногенного характера на территории муниципального образования Топчихинский район Алтайского края» на 2019-2022 годы, местный бюджет</t>
  </si>
  <si>
    <t>«Развитие культуры Топчихинского района» на 2016-2022 годы  всего, в том числе:</t>
  </si>
  <si>
    <t>«Обеспечение населения Топчихинского района жилищно-коммунальными услугами» на 2015-2022 годы всего, в том числе:</t>
  </si>
  <si>
    <t>«Обеспечение жильем молодых семей в Топчихинском районе» на 2016-2022 годы  всего, в том числе:</t>
  </si>
  <si>
    <t>«Развитие малого и среднего предпринимательства в Топчихинском районе» на 2015-2022 годы, местный бюджет</t>
  </si>
  <si>
    <t>«Молодежь Топчихинского района» на 2020-2022 годы, местный бюджет</t>
  </si>
  <si>
    <t xml:space="preserve">«Развитие образования в Топчихинском районе» на 2020-2024 годы всего, в том числе:  </t>
  </si>
  <si>
    <t>Всего МП, в том числе:</t>
  </si>
  <si>
    <t xml:space="preserve">Председатель комитета по финансам </t>
  </si>
  <si>
    <t>О.В. Носевич</t>
  </si>
  <si>
    <t>Утверждено Решением РСД от 21.12.2021 № 46  (внесение изменений  от 25.03.2022 №10)</t>
  </si>
  <si>
    <t>«Развитие физической культуры и спорта на территории Топчихинского района» на 2016-2022 годы,  местный бюджет</t>
  </si>
  <si>
    <t xml:space="preserve">Информация о финансировании муниципальных программ из бюджета муниципального образования Топчихинский  район Алтайского края 
на 01 июля 2022 года
</t>
  </si>
  <si>
    <t>Исполнение на 01.07.2022</t>
  </si>
  <si>
    <t>«Энергосбережение и повышение энергетической эффективности зданий, строений, сооружений муниципальных учреждений, расположенных на территории муниципального образования Топчихинский район» на 2020-2022 годы всего, 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</si>
</sst>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64" fontId="4" fillId="2" borderId="1" xfId="0" applyNumberFormat="1" applyFont="1" applyFill="1" applyBorder="1" applyAlignment="1">
      <alignment horizontal="right" wrapText="1"/>
    </xf>
    <xf numFmtId="4" fontId="4" fillId="0" borderId="1" xfId="0" applyNumberFormat="1" applyFont="1" applyBorder="1"/>
    <xf numFmtId="164" fontId="4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4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horizontal="justify" vertical="distributed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distributed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="71" zoomScaleNormal="71" zoomScaleSheetLayoutView="100" workbookViewId="0">
      <selection activeCell="D53" sqref="D53"/>
    </sheetView>
  </sheetViews>
  <sheetFormatPr defaultRowHeight="15" x14ac:dyDescent="0.25"/>
  <cols>
    <col min="1" max="1" width="5.7109375" style="17" customWidth="1"/>
    <col min="2" max="2" width="42.7109375" customWidth="1"/>
    <col min="3" max="3" width="21.28515625" customWidth="1"/>
    <col min="4" max="4" width="15.28515625" customWidth="1"/>
    <col min="5" max="5" width="15.140625" customWidth="1"/>
    <col min="6" max="6" width="10.42578125" customWidth="1"/>
    <col min="7" max="7" width="24" customWidth="1"/>
    <col min="8" max="8" width="21.28515625" customWidth="1"/>
    <col min="9" max="9" width="18.7109375" customWidth="1"/>
    <col min="10" max="10" width="15.28515625" customWidth="1"/>
    <col min="11" max="11" width="11.85546875" customWidth="1"/>
    <col min="12" max="12" width="12.85546875" customWidth="1"/>
  </cols>
  <sheetData>
    <row r="1" spans="1:5" ht="1.5" customHeight="1" x14ac:dyDescent="0.25"/>
    <row r="2" spans="1:5" ht="30.75" customHeight="1" x14ac:dyDescent="0.25">
      <c r="A2" s="28" t="s">
        <v>24</v>
      </c>
      <c r="B2" s="28"/>
      <c r="C2" s="28"/>
      <c r="D2" s="28"/>
      <c r="E2" s="28"/>
    </row>
    <row r="3" spans="1:5" ht="11.25" customHeight="1" x14ac:dyDescent="0.25">
      <c r="A3" s="28"/>
      <c r="B3" s="28"/>
      <c r="C3" s="28"/>
      <c r="D3" s="28"/>
      <c r="E3" s="28"/>
    </row>
    <row r="4" spans="1:5" ht="12.75" customHeight="1" x14ac:dyDescent="0.25">
      <c r="A4" s="28"/>
      <c r="B4" s="28"/>
      <c r="C4" s="28"/>
      <c r="D4" s="28"/>
      <c r="E4" s="28"/>
    </row>
    <row r="5" spans="1:5" ht="21.75" customHeight="1" x14ac:dyDescent="0.25">
      <c r="A5" s="18"/>
      <c r="B5" s="14"/>
      <c r="C5" s="14"/>
      <c r="D5" s="14"/>
      <c r="E5" s="3" t="s">
        <v>3</v>
      </c>
    </row>
    <row r="6" spans="1:5" ht="105.75" customHeight="1" x14ac:dyDescent="0.25">
      <c r="A6" s="16" t="s">
        <v>0</v>
      </c>
      <c r="B6" s="4" t="s">
        <v>1</v>
      </c>
      <c r="C6" s="4" t="s">
        <v>22</v>
      </c>
      <c r="D6" s="4" t="s">
        <v>25</v>
      </c>
      <c r="E6" s="5" t="s">
        <v>2</v>
      </c>
    </row>
    <row r="7" spans="1:5" ht="53.25" customHeight="1" x14ac:dyDescent="0.25">
      <c r="A7" s="25">
        <v>1</v>
      </c>
      <c r="B7" s="24" t="s">
        <v>18</v>
      </c>
      <c r="C7" s="7">
        <f>C8+C9+C10</f>
        <v>514292.4</v>
      </c>
      <c r="D7" s="7">
        <f>D8+D9+D10</f>
        <v>237823</v>
      </c>
      <c r="E7" s="8">
        <f>D7/C7*100</f>
        <v>46.242759955231691</v>
      </c>
    </row>
    <row r="8" spans="1:5" ht="17.649999999999999" customHeight="1" x14ac:dyDescent="0.25">
      <c r="A8" s="26"/>
      <c r="B8" s="6" t="s">
        <v>4</v>
      </c>
      <c r="C8" s="7">
        <v>120341.9</v>
      </c>
      <c r="D8" s="7">
        <v>48877</v>
      </c>
      <c r="E8" s="8">
        <f t="shared" ref="E8:E10" si="0">D8/C8*100</f>
        <v>40.615114104065171</v>
      </c>
    </row>
    <row r="9" spans="1:5" ht="17.649999999999999" customHeight="1" x14ac:dyDescent="0.25">
      <c r="A9" s="26"/>
      <c r="B9" s="6" t="s">
        <v>6</v>
      </c>
      <c r="C9" s="7">
        <v>310564.09999999998</v>
      </c>
      <c r="D9" s="7">
        <v>150442.5</v>
      </c>
      <c r="E9" s="8">
        <f t="shared" si="0"/>
        <v>48.441690459393087</v>
      </c>
    </row>
    <row r="10" spans="1:5" ht="17.649999999999999" customHeight="1" x14ac:dyDescent="0.25">
      <c r="A10" s="27"/>
      <c r="B10" s="6" t="s">
        <v>5</v>
      </c>
      <c r="C10" s="7">
        <v>83386.399999999994</v>
      </c>
      <c r="D10" s="7">
        <v>38503.5</v>
      </c>
      <c r="E10" s="8">
        <f t="shared" si="0"/>
        <v>46.174795889977268</v>
      </c>
    </row>
    <row r="11" spans="1:5" ht="118.5" customHeight="1" x14ac:dyDescent="0.25">
      <c r="A11" s="22">
        <v>2</v>
      </c>
      <c r="B11" s="15" t="s">
        <v>26</v>
      </c>
      <c r="C11" s="9">
        <f>C12+C13</f>
        <v>77192.5</v>
      </c>
      <c r="D11" s="9">
        <f>D12+D13</f>
        <v>0</v>
      </c>
      <c r="E11" s="8">
        <f>D11/C11*100</f>
        <v>0</v>
      </c>
    </row>
    <row r="12" spans="1:5" ht="21.75" customHeight="1" x14ac:dyDescent="0.25">
      <c r="A12" s="23"/>
      <c r="B12" s="6" t="s">
        <v>6</v>
      </c>
      <c r="C12" s="9">
        <v>68762.5</v>
      </c>
      <c r="D12" s="9">
        <v>0</v>
      </c>
      <c r="E12" s="8">
        <f>D12/C12*100</f>
        <v>0</v>
      </c>
    </row>
    <row r="13" spans="1:5" ht="20.25" customHeight="1" x14ac:dyDescent="0.25">
      <c r="A13" s="23"/>
      <c r="B13" s="6" t="s">
        <v>5</v>
      </c>
      <c r="C13" s="9">
        <v>8430</v>
      </c>
      <c r="D13" s="9">
        <v>0</v>
      </c>
      <c r="E13" s="8">
        <f>D13/C13*100</f>
        <v>0</v>
      </c>
    </row>
    <row r="14" spans="1:5" ht="49.5" customHeight="1" x14ac:dyDescent="0.25">
      <c r="A14" s="19">
        <v>3</v>
      </c>
      <c r="B14" s="15" t="s">
        <v>8</v>
      </c>
      <c r="C14" s="9">
        <v>1298</v>
      </c>
      <c r="D14" s="9">
        <v>217.4</v>
      </c>
      <c r="E14" s="8">
        <f t="shared" ref="E14:E37" si="1">D14/C14*100</f>
        <v>16.748844375963021</v>
      </c>
    </row>
    <row r="15" spans="1:5" ht="67.5" customHeight="1" x14ac:dyDescent="0.25">
      <c r="A15" s="19">
        <v>4</v>
      </c>
      <c r="B15" s="15" t="s">
        <v>9</v>
      </c>
      <c r="C15" s="9">
        <v>264.8</v>
      </c>
      <c r="D15" s="9">
        <v>114.1</v>
      </c>
      <c r="E15" s="8">
        <f t="shared" si="1"/>
        <v>43.089123867069482</v>
      </c>
    </row>
    <row r="16" spans="1:5" ht="48.75" customHeight="1" x14ac:dyDescent="0.25">
      <c r="A16" s="25">
        <v>5</v>
      </c>
      <c r="B16" s="24" t="s">
        <v>10</v>
      </c>
      <c r="C16" s="9">
        <f>C17+C18</f>
        <v>14211.4</v>
      </c>
      <c r="D16" s="9">
        <f>D17+D18</f>
        <v>6295.7</v>
      </c>
      <c r="E16" s="8">
        <f t="shared" si="1"/>
        <v>44.300350422899925</v>
      </c>
    </row>
    <row r="17" spans="1:5" ht="17.649999999999999" customHeight="1" x14ac:dyDescent="0.25">
      <c r="A17" s="26"/>
      <c r="B17" s="6" t="s">
        <v>6</v>
      </c>
      <c r="C17" s="9">
        <v>3605</v>
      </c>
      <c r="D17" s="9">
        <v>0</v>
      </c>
      <c r="E17" s="8">
        <f t="shared" si="1"/>
        <v>0</v>
      </c>
    </row>
    <row r="18" spans="1:5" ht="17.649999999999999" customHeight="1" x14ac:dyDescent="0.25">
      <c r="A18" s="27"/>
      <c r="B18" s="6" t="s">
        <v>5</v>
      </c>
      <c r="C18" s="9">
        <v>10606.4</v>
      </c>
      <c r="D18" s="9">
        <v>6295.7</v>
      </c>
      <c r="E18" s="8">
        <f t="shared" si="1"/>
        <v>59.357557701010712</v>
      </c>
    </row>
    <row r="19" spans="1:5" ht="48.2" customHeight="1" x14ac:dyDescent="0.25">
      <c r="A19" s="22">
        <v>6</v>
      </c>
      <c r="B19" s="15" t="s">
        <v>23</v>
      </c>
      <c r="C19" s="9">
        <v>925</v>
      </c>
      <c r="D19" s="9">
        <v>472.5</v>
      </c>
      <c r="E19" s="8">
        <f t="shared" si="1"/>
        <v>51.081081081081081</v>
      </c>
    </row>
    <row r="20" spans="1:5" ht="48.75" customHeight="1" x14ac:dyDescent="0.25">
      <c r="A20" s="25">
        <v>7</v>
      </c>
      <c r="B20" s="24" t="s">
        <v>7</v>
      </c>
      <c r="C20" s="9">
        <f>C22+C23+C21</f>
        <v>101914.3</v>
      </c>
      <c r="D20" s="9">
        <f>D22+D23+D21</f>
        <v>22859.599999999999</v>
      </c>
      <c r="E20" s="8">
        <f t="shared" si="1"/>
        <v>22.430218330499251</v>
      </c>
    </row>
    <row r="21" spans="1:5" ht="17.25" customHeight="1" x14ac:dyDescent="0.25">
      <c r="A21" s="26"/>
      <c r="B21" s="15" t="s">
        <v>4</v>
      </c>
      <c r="C21" s="9">
        <v>84769</v>
      </c>
      <c r="D21" s="9">
        <v>20030.599999999999</v>
      </c>
      <c r="E21" s="8">
        <f t="shared" si="1"/>
        <v>23.62962875579516</v>
      </c>
    </row>
    <row r="22" spans="1:5" ht="17.649999999999999" customHeight="1" x14ac:dyDescent="0.25">
      <c r="A22" s="26"/>
      <c r="B22" s="6" t="s">
        <v>6</v>
      </c>
      <c r="C22" s="9">
        <v>14410.9</v>
      </c>
      <c r="D22" s="9">
        <v>1502.3</v>
      </c>
      <c r="E22" s="8">
        <f t="shared" si="1"/>
        <v>10.424747933855622</v>
      </c>
    </row>
    <row r="23" spans="1:5" ht="17.649999999999999" customHeight="1" x14ac:dyDescent="0.25">
      <c r="A23" s="27"/>
      <c r="B23" s="6" t="s">
        <v>5</v>
      </c>
      <c r="C23" s="9">
        <v>2734.4</v>
      </c>
      <c r="D23" s="9">
        <v>1326.7</v>
      </c>
      <c r="E23" s="8">
        <f t="shared" si="1"/>
        <v>48.518870684610881</v>
      </c>
    </row>
    <row r="24" spans="1:5" ht="51.75" customHeight="1" x14ac:dyDescent="0.25">
      <c r="A24" s="19">
        <v>8</v>
      </c>
      <c r="B24" s="15" t="s">
        <v>11</v>
      </c>
      <c r="C24" s="9">
        <v>282.89999999999998</v>
      </c>
      <c r="D24" s="9">
        <v>264.39999999999998</v>
      </c>
      <c r="E24" s="8">
        <f t="shared" si="1"/>
        <v>93.46058677978084</v>
      </c>
    </row>
    <row r="25" spans="1:5" ht="33.75" customHeight="1" x14ac:dyDescent="0.25">
      <c r="A25" s="19">
        <v>9</v>
      </c>
      <c r="B25" s="15" t="s">
        <v>17</v>
      </c>
      <c r="C25" s="9">
        <v>250</v>
      </c>
      <c r="D25" s="9">
        <v>5.6</v>
      </c>
      <c r="E25" s="8">
        <f t="shared" si="1"/>
        <v>2.2399999999999998</v>
      </c>
    </row>
    <row r="26" spans="1:5" ht="100.5" customHeight="1" x14ac:dyDescent="0.25">
      <c r="A26" s="19">
        <v>10</v>
      </c>
      <c r="B26" s="24" t="s">
        <v>12</v>
      </c>
      <c r="C26" s="9">
        <v>6617.8</v>
      </c>
      <c r="D26" s="9">
        <v>1606</v>
      </c>
      <c r="E26" s="8">
        <f t="shared" si="1"/>
        <v>24.267883586690438</v>
      </c>
    </row>
    <row r="27" spans="1:5" ht="65.25" customHeight="1" x14ac:dyDescent="0.25">
      <c r="A27" s="25">
        <v>11</v>
      </c>
      <c r="B27" s="24" t="s">
        <v>14</v>
      </c>
      <c r="C27" s="9">
        <f>C28+C29</f>
        <v>92881.9</v>
      </c>
      <c r="D27" s="9">
        <f>D28+D29</f>
        <v>22051.899999999998</v>
      </c>
      <c r="E27" s="8">
        <f t="shared" si="1"/>
        <v>23.741870052184545</v>
      </c>
    </row>
    <row r="28" spans="1:5" ht="17.649999999999999" customHeight="1" x14ac:dyDescent="0.25">
      <c r="A28" s="26"/>
      <c r="B28" s="6" t="s">
        <v>6</v>
      </c>
      <c r="C28" s="9">
        <v>86868.9</v>
      </c>
      <c r="D28" s="9">
        <v>19815.099999999999</v>
      </c>
      <c r="E28" s="8">
        <f t="shared" si="1"/>
        <v>22.810349849025371</v>
      </c>
    </row>
    <row r="29" spans="1:5" ht="17.649999999999999" customHeight="1" x14ac:dyDescent="0.25">
      <c r="A29" s="27"/>
      <c r="B29" s="6" t="s">
        <v>5</v>
      </c>
      <c r="C29" s="9">
        <v>6013</v>
      </c>
      <c r="D29" s="9">
        <v>2236.8000000000002</v>
      </c>
      <c r="E29" s="8">
        <f t="shared" si="1"/>
        <v>37.199401297189425</v>
      </c>
    </row>
    <row r="30" spans="1:5" ht="48.75" customHeight="1" x14ac:dyDescent="0.25">
      <c r="A30" s="25">
        <v>12</v>
      </c>
      <c r="B30" s="24" t="s">
        <v>13</v>
      </c>
      <c r="C30" s="9">
        <f>C31+C32</f>
        <v>43990.5</v>
      </c>
      <c r="D30" s="9">
        <f>D31+D32</f>
        <v>19738.7</v>
      </c>
      <c r="E30" s="8">
        <f t="shared" si="1"/>
        <v>44.870369738920907</v>
      </c>
    </row>
    <row r="31" spans="1:5" ht="17.649999999999999" customHeight="1" x14ac:dyDescent="0.25">
      <c r="A31" s="26"/>
      <c r="B31" s="6" t="s">
        <v>6</v>
      </c>
      <c r="C31" s="9">
        <v>17644.2</v>
      </c>
      <c r="D31" s="9">
        <v>4645.3</v>
      </c>
      <c r="E31" s="8">
        <f t="shared" si="1"/>
        <v>26.327631743009032</v>
      </c>
    </row>
    <row r="32" spans="1:5" ht="17.649999999999999" customHeight="1" x14ac:dyDescent="0.25">
      <c r="A32" s="27"/>
      <c r="B32" s="6" t="s">
        <v>5</v>
      </c>
      <c r="C32" s="9">
        <v>26346.3</v>
      </c>
      <c r="D32" s="9">
        <v>15093.4</v>
      </c>
      <c r="E32" s="8">
        <f t="shared" si="1"/>
        <v>57.288499713432252</v>
      </c>
    </row>
    <row r="33" spans="1:5" ht="50.25" customHeight="1" x14ac:dyDescent="0.25">
      <c r="A33" s="25">
        <v>13</v>
      </c>
      <c r="B33" s="15" t="s">
        <v>15</v>
      </c>
      <c r="C33" s="9">
        <f>C34+C35+C36</f>
        <v>955.8</v>
      </c>
      <c r="D33" s="9">
        <f>D34+D35+D36</f>
        <v>955.8</v>
      </c>
      <c r="E33" s="8">
        <f t="shared" si="1"/>
        <v>100</v>
      </c>
    </row>
    <row r="34" spans="1:5" ht="17.649999999999999" customHeight="1" x14ac:dyDescent="0.25">
      <c r="A34" s="26"/>
      <c r="B34" s="6" t="s">
        <v>4</v>
      </c>
      <c r="C34" s="9">
        <v>507.4</v>
      </c>
      <c r="D34" s="9">
        <v>507.4</v>
      </c>
      <c r="E34" s="8">
        <f t="shared" si="1"/>
        <v>100</v>
      </c>
    </row>
    <row r="35" spans="1:5" ht="17.649999999999999" customHeight="1" x14ac:dyDescent="0.25">
      <c r="A35" s="26"/>
      <c r="B35" s="6" t="s">
        <v>6</v>
      </c>
      <c r="C35" s="9">
        <v>224.5</v>
      </c>
      <c r="D35" s="9">
        <v>224.5</v>
      </c>
      <c r="E35" s="8">
        <f t="shared" si="1"/>
        <v>100</v>
      </c>
    </row>
    <row r="36" spans="1:5" ht="17.649999999999999" customHeight="1" x14ac:dyDescent="0.25">
      <c r="A36" s="27"/>
      <c r="B36" s="6" t="s">
        <v>5</v>
      </c>
      <c r="C36" s="9">
        <v>223.9</v>
      </c>
      <c r="D36" s="9">
        <v>223.9</v>
      </c>
      <c r="E36" s="8">
        <f t="shared" si="1"/>
        <v>100</v>
      </c>
    </row>
    <row r="37" spans="1:5" ht="66" customHeight="1" x14ac:dyDescent="0.25">
      <c r="A37" s="19">
        <v>14</v>
      </c>
      <c r="B37" s="15" t="s">
        <v>16</v>
      </c>
      <c r="C37" s="9">
        <v>416</v>
      </c>
      <c r="D37" s="9">
        <v>191.1</v>
      </c>
      <c r="E37" s="8">
        <f t="shared" si="1"/>
        <v>45.9375</v>
      </c>
    </row>
    <row r="38" spans="1:5" s="1" customFormat="1" ht="21" customHeight="1" x14ac:dyDescent="0.25">
      <c r="A38" s="20"/>
      <c r="B38" s="10" t="s">
        <v>19</v>
      </c>
      <c r="C38" s="11">
        <f>C39+C40+C41</f>
        <v>855493.3</v>
      </c>
      <c r="D38" s="11">
        <f>D39+D40+D41</f>
        <v>312595.8</v>
      </c>
      <c r="E38" s="12">
        <f>D38/C38*100</f>
        <v>36.53983029440441</v>
      </c>
    </row>
    <row r="39" spans="1:5" s="1" customFormat="1" ht="21" customHeight="1" x14ac:dyDescent="0.25">
      <c r="A39" s="20"/>
      <c r="B39" s="13" t="s">
        <v>4</v>
      </c>
      <c r="C39" s="11">
        <f>C8+C34+C21</f>
        <v>205618.3</v>
      </c>
      <c r="D39" s="11">
        <f>D8+D34+D21</f>
        <v>69415</v>
      </c>
      <c r="E39" s="12">
        <f>D39/C39*100</f>
        <v>33.759154705587981</v>
      </c>
    </row>
    <row r="40" spans="1:5" s="1" customFormat="1" ht="20.25" customHeight="1" x14ac:dyDescent="0.25">
      <c r="A40" s="20"/>
      <c r="B40" s="13" t="s">
        <v>6</v>
      </c>
      <c r="C40" s="11">
        <f>C9+C17+C22+C28+C31+C35+C12</f>
        <v>502080.10000000003</v>
      </c>
      <c r="D40" s="11">
        <f>D9+D17+D22+D28+D31+D35+D12</f>
        <v>176629.69999999998</v>
      </c>
      <c r="E40" s="12">
        <f>D40/C40*100</f>
        <v>35.17958588679376</v>
      </c>
    </row>
    <row r="41" spans="1:5" s="1" customFormat="1" ht="21.75" customHeight="1" x14ac:dyDescent="0.25">
      <c r="A41" s="20"/>
      <c r="B41" s="13" t="s">
        <v>5</v>
      </c>
      <c r="C41" s="11">
        <f>C10+C14+C15+C18+C23+C24+C25+C26+C29+C32+C36+C37+C19+C13</f>
        <v>147794.89999999997</v>
      </c>
      <c r="D41" s="11">
        <f>D10+D14+D15+D18+D23+D24+D25+D26+D29+D32+D36+D37+D19+D13</f>
        <v>66551.099999999991</v>
      </c>
      <c r="E41" s="12">
        <f>D41/C41*100</f>
        <v>45.029361635618017</v>
      </c>
    </row>
    <row r="42" spans="1:5" ht="16.5" x14ac:dyDescent="0.25">
      <c r="A42" s="18"/>
      <c r="B42" s="14"/>
      <c r="C42" s="14"/>
      <c r="D42" s="14"/>
      <c r="E42" s="14"/>
    </row>
    <row r="43" spans="1:5" s="2" customFormat="1" ht="27.75" customHeight="1" x14ac:dyDescent="0.25">
      <c r="A43" s="21" t="s">
        <v>20</v>
      </c>
      <c r="B43" s="21"/>
      <c r="C43" s="14"/>
      <c r="D43" s="14"/>
      <c r="E43" s="14" t="s">
        <v>21</v>
      </c>
    </row>
  </sheetData>
  <mergeCells count="7">
    <mergeCell ref="A20:A23"/>
    <mergeCell ref="A27:A29"/>
    <mergeCell ref="A30:A32"/>
    <mergeCell ref="A33:A36"/>
    <mergeCell ref="A2:E4"/>
    <mergeCell ref="A7:A10"/>
    <mergeCell ref="A16:A18"/>
  </mergeCells>
  <printOptions horizontalCentered="1"/>
  <pageMargins left="0.9055118110236221" right="0.39370078740157483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2022-07-25T03:12:20Z</dcterms:modified>
</cp:coreProperties>
</file>