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22" i="1"/>
  <c r="C22" i="1"/>
  <c r="D43" i="1"/>
  <c r="D44" i="1"/>
  <c r="C44" i="1"/>
  <c r="D42" i="1"/>
  <c r="C42" i="1"/>
  <c r="E28" i="1"/>
  <c r="D36" i="1"/>
  <c r="C36" i="1"/>
  <c r="D41" i="1" l="1"/>
  <c r="C41" i="1"/>
  <c r="D32" i="1" l="1"/>
  <c r="C32" i="1"/>
  <c r="D29" i="1"/>
  <c r="C29" i="1"/>
  <c r="D19" i="1"/>
  <c r="E19" i="1" s="1"/>
  <c r="C19" i="1"/>
  <c r="D16" i="1"/>
  <c r="C16" i="1"/>
  <c r="E16" i="1" s="1"/>
  <c r="D11" i="1"/>
  <c r="C11" i="1"/>
  <c r="D7" i="1"/>
  <c r="E7" i="1" s="1"/>
  <c r="C7" i="1"/>
  <c r="E42" i="1"/>
  <c r="E44" i="1"/>
  <c r="E8" i="1"/>
  <c r="E9" i="1"/>
  <c r="E10" i="1"/>
  <c r="E37" i="1"/>
  <c r="E38" i="1"/>
  <c r="E39" i="1"/>
  <c r="E35" i="1"/>
  <c r="E34" i="1"/>
  <c r="E33" i="1"/>
  <c r="E31" i="1"/>
  <c r="E30" i="1"/>
  <c r="E24" i="1"/>
  <c r="E23" i="1"/>
  <c r="E21" i="1"/>
  <c r="E20" i="1"/>
  <c r="E18" i="1"/>
  <c r="E17" i="1"/>
  <c r="E13" i="1"/>
  <c r="E27" i="1"/>
  <c r="E36" i="1"/>
  <c r="E40" i="1"/>
  <c r="E15" i="1"/>
  <c r="E22" i="1"/>
  <c r="E25" i="1"/>
  <c r="E26" i="1"/>
  <c r="E11" i="1"/>
  <c r="E14" i="1"/>
  <c r="E29" i="1" l="1"/>
  <c r="E32" i="1"/>
  <c r="E41" i="1"/>
  <c r="E43" i="1"/>
</calcChain>
</file>

<file path=xl/sharedStrings.xml><?xml version="1.0" encoding="utf-8"?>
<sst xmlns="http://schemas.openxmlformats.org/spreadsheetml/2006/main" count="47" uniqueCount="28">
  <si>
    <t>№ п/п</t>
  </si>
  <si>
    <t>Наименование  программы</t>
  </si>
  <si>
    <t>«Энергосбережение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район» на 2020-2022 годы,</t>
  </si>
  <si>
    <t>% выполнения плана</t>
  </si>
  <si>
    <t>тыс. рублей</t>
  </si>
  <si>
    <t>Утверждено Решением РСД от 25.12.2020 № 35  (внесение изменений от 25.06.2021 № 18)</t>
  </si>
  <si>
    <t>федеральный бюджет</t>
  </si>
  <si>
    <t>местный бюджет</t>
  </si>
  <si>
    <t>краевой бюджет</t>
  </si>
  <si>
    <t>«Комплексное развитие сельских территорий Топчихинского района Алтайского края» всего, в том числе:</t>
  </si>
  <si>
    <t>«Развитие физической культуры и спорта на территории Топчихинского района» на 2016-2022 годы,  всего, в том числе:</t>
  </si>
  <si>
    <t>«Информатизация органов местного самоуправления Топчихинского района» на 2019-2023 годы, местный бюджет</t>
  </si>
  <si>
    <t>«Профилактика преступлений и иных правонарушений в Топчихинском районе» на 2016-2022 годы, местный бюджет</t>
  </si>
  <si>
    <t xml:space="preserve">«Повышение безопасности дорожного движения в Топчихинском районе на 2018-2022 годы» всего, в том числе: </t>
  </si>
  <si>
    <t>«Патриотическое воспитание  граждан в Топчихинском районе» на 2016-2022 годы, местный бюджет</t>
  </si>
  <si>
    <t>«Профилактика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края» на 2019-2022 годы, местный бюджет</t>
  </si>
  <si>
    <t>«Развитие культуры Топчихинского района» на 2016-2022 годы  всего, в том числе:</t>
  </si>
  <si>
    <t>«Обеспечение населения Топчихинского района жилищно-коммунальными услугами» на 2015-2022 годы всего, в том числе:</t>
  </si>
  <si>
    <t>«Обеспечение жильем молодых семей в Топчихинском районе» на 2016-2022 годы  всего, в том числе:</t>
  </si>
  <si>
    <t>«Развитие малого и среднего предпринимательства в Топчихинском районе» на 2015-2022 годы, местный бюджет</t>
  </si>
  <si>
    <t>«Молодежь Топчихинского района» на 2020-2022 годы, местный бюджет</t>
  </si>
  <si>
    <t xml:space="preserve">«Развитие образования в Топчихинском районе» на 2020-2024 годы всего, в том числе:  </t>
  </si>
  <si>
    <t xml:space="preserve">Информация о финансировании муниципальных программ из бюджета муниципального образования Топчихинский  район Алтайского края 
на 01 октября 2021 года
</t>
  </si>
  <si>
    <t>Исполнение на 01.10.2021</t>
  </si>
  <si>
    <t>Адресная инвестиционная программа Топчихинского района, местный бюджет</t>
  </si>
  <si>
    <t>Всего МП, в том числе:</t>
  </si>
  <si>
    <t xml:space="preserve">Председатель комитета по финансам </t>
  </si>
  <si>
    <t>О.В. Носевич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</si>
</sst>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165" fontId="4" fillId="0" borderId="1" xfId="0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31" zoomScaleNormal="71" zoomScaleSheetLayoutView="100" workbookViewId="0">
      <selection activeCell="D11" sqref="D11"/>
    </sheetView>
  </sheetViews>
  <sheetFormatPr defaultRowHeight="15" x14ac:dyDescent="0.25"/>
  <cols>
    <col min="1" max="1" width="5.7109375" style="18" customWidth="1"/>
    <col min="2" max="2" width="42.7109375" customWidth="1"/>
    <col min="3" max="3" width="21.28515625" customWidth="1"/>
    <col min="4" max="4" width="15.28515625" customWidth="1"/>
    <col min="5" max="5" width="15.140625" customWidth="1"/>
    <col min="6" max="6" width="10.42578125" customWidth="1"/>
    <col min="7" max="7" width="24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5" ht="1.5" customHeight="1" x14ac:dyDescent="0.25"/>
    <row r="2" spans="1:5" ht="30.75" customHeight="1" x14ac:dyDescent="0.25">
      <c r="A2" s="1" t="s">
        <v>22</v>
      </c>
      <c r="B2" s="1"/>
      <c r="C2" s="1"/>
      <c r="D2" s="1"/>
      <c r="E2" s="1"/>
    </row>
    <row r="3" spans="1:5" ht="11.25" customHeight="1" x14ac:dyDescent="0.25">
      <c r="A3" s="1"/>
      <c r="B3" s="1"/>
      <c r="C3" s="1"/>
      <c r="D3" s="1"/>
      <c r="E3" s="1"/>
    </row>
    <row r="4" spans="1:5" ht="12.75" customHeight="1" x14ac:dyDescent="0.25">
      <c r="A4" s="1"/>
      <c r="B4" s="1"/>
      <c r="C4" s="1"/>
      <c r="D4" s="1"/>
      <c r="E4" s="1"/>
    </row>
    <row r="5" spans="1:5" ht="21.75" customHeight="1" x14ac:dyDescent="0.25">
      <c r="A5" s="19"/>
      <c r="B5" s="15"/>
      <c r="C5" s="15"/>
      <c r="D5" s="15"/>
      <c r="E5" s="4" t="s">
        <v>4</v>
      </c>
    </row>
    <row r="6" spans="1:5" ht="105.75" customHeight="1" x14ac:dyDescent="0.25">
      <c r="A6" s="17" t="s">
        <v>0</v>
      </c>
      <c r="B6" s="5" t="s">
        <v>1</v>
      </c>
      <c r="C6" s="5" t="s">
        <v>5</v>
      </c>
      <c r="D6" s="5" t="s">
        <v>23</v>
      </c>
      <c r="E6" s="6" t="s">
        <v>3</v>
      </c>
    </row>
    <row r="7" spans="1:5" ht="53.25" customHeight="1" x14ac:dyDescent="0.25">
      <c r="A7" s="20">
        <v>1</v>
      </c>
      <c r="B7" s="16" t="s">
        <v>21</v>
      </c>
      <c r="C7" s="8">
        <f>C8+C9+C10</f>
        <v>401395.6</v>
      </c>
      <c r="D7" s="8">
        <f>D8+D9+D10</f>
        <v>262424.2</v>
      </c>
      <c r="E7" s="9">
        <f>D7/C7*100</f>
        <v>65.377946345201593</v>
      </c>
    </row>
    <row r="8" spans="1:5" ht="17.649999999999999" customHeight="1" x14ac:dyDescent="0.25">
      <c r="A8" s="21"/>
      <c r="B8" s="7" t="s">
        <v>6</v>
      </c>
      <c r="C8" s="8">
        <v>30940.1</v>
      </c>
      <c r="D8" s="8">
        <v>20476.400000000001</v>
      </c>
      <c r="E8" s="9">
        <f t="shared" ref="E8:E10" si="0">D8/C8*100</f>
        <v>66.1807815747202</v>
      </c>
    </row>
    <row r="9" spans="1:5" ht="17.649999999999999" customHeight="1" x14ac:dyDescent="0.25">
      <c r="A9" s="21"/>
      <c r="B9" s="7" t="s">
        <v>8</v>
      </c>
      <c r="C9" s="8">
        <v>279400.40000000002</v>
      </c>
      <c r="D9" s="8">
        <v>185283.20000000001</v>
      </c>
      <c r="E9" s="9">
        <f t="shared" si="0"/>
        <v>66.314579363522739</v>
      </c>
    </row>
    <row r="10" spans="1:5" ht="17.649999999999999" customHeight="1" x14ac:dyDescent="0.25">
      <c r="A10" s="22"/>
      <c r="B10" s="7" t="s">
        <v>7</v>
      </c>
      <c r="C10" s="8">
        <v>91055.1</v>
      </c>
      <c r="D10" s="8">
        <v>56664.6</v>
      </c>
      <c r="E10" s="9">
        <f t="shared" si="0"/>
        <v>62.23111061324407</v>
      </c>
    </row>
    <row r="11" spans="1:5" ht="102.75" customHeight="1" x14ac:dyDescent="0.25">
      <c r="A11" s="20">
        <v>2</v>
      </c>
      <c r="B11" s="16" t="s">
        <v>2</v>
      </c>
      <c r="C11" s="10">
        <f>C12+C13</f>
        <v>6766.6</v>
      </c>
      <c r="D11" s="10">
        <f>D12+D13</f>
        <v>0</v>
      </c>
      <c r="E11" s="9">
        <f t="shared" ref="E11:E44" si="1">D11/C11*100</f>
        <v>0</v>
      </c>
    </row>
    <row r="12" spans="1:5" ht="16.350000000000001" customHeight="1" x14ac:dyDescent="0.25">
      <c r="A12" s="21"/>
      <c r="B12" s="7" t="s">
        <v>8</v>
      </c>
      <c r="C12" s="10">
        <v>5940</v>
      </c>
      <c r="D12" s="10">
        <v>0</v>
      </c>
      <c r="E12" s="9"/>
    </row>
    <row r="13" spans="1:5" ht="17.649999999999999" customHeight="1" x14ac:dyDescent="0.25">
      <c r="A13" s="22"/>
      <c r="B13" s="7" t="s">
        <v>7</v>
      </c>
      <c r="C13" s="10">
        <v>826.6</v>
      </c>
      <c r="D13" s="10">
        <v>0</v>
      </c>
      <c r="E13" s="9">
        <f t="shared" si="1"/>
        <v>0</v>
      </c>
    </row>
    <row r="14" spans="1:5" ht="49.5" customHeight="1" x14ac:dyDescent="0.25">
      <c r="A14" s="23">
        <v>3</v>
      </c>
      <c r="B14" s="16" t="s">
        <v>11</v>
      </c>
      <c r="C14" s="10">
        <v>825.4</v>
      </c>
      <c r="D14" s="10">
        <v>643.70000000000005</v>
      </c>
      <c r="E14" s="9">
        <f t="shared" si="1"/>
        <v>77.98643082141993</v>
      </c>
    </row>
    <row r="15" spans="1:5" ht="49.5" customHeight="1" x14ac:dyDescent="0.25">
      <c r="A15" s="23">
        <v>4</v>
      </c>
      <c r="B15" s="16" t="s">
        <v>12</v>
      </c>
      <c r="C15" s="10">
        <v>237.7</v>
      </c>
      <c r="D15" s="10">
        <v>140.69999999999999</v>
      </c>
      <c r="E15" s="9">
        <f t="shared" si="1"/>
        <v>59.192259150189308</v>
      </c>
    </row>
    <row r="16" spans="1:5" ht="48.75" customHeight="1" x14ac:dyDescent="0.25">
      <c r="A16" s="20">
        <v>5</v>
      </c>
      <c r="B16" s="16" t="s">
        <v>13</v>
      </c>
      <c r="C16" s="10">
        <f>C17+C18</f>
        <v>13901.6</v>
      </c>
      <c r="D16" s="10">
        <f>D17+D18</f>
        <v>10053.700000000001</v>
      </c>
      <c r="E16" s="9">
        <f t="shared" si="1"/>
        <v>72.320452322034882</v>
      </c>
    </row>
    <row r="17" spans="1:5" ht="17.649999999999999" customHeight="1" x14ac:dyDescent="0.25">
      <c r="A17" s="21"/>
      <c r="B17" s="7" t="s">
        <v>8</v>
      </c>
      <c r="C17" s="10">
        <v>2305</v>
      </c>
      <c r="D17" s="10">
        <v>0</v>
      </c>
      <c r="E17" s="9">
        <f t="shared" si="1"/>
        <v>0</v>
      </c>
    </row>
    <row r="18" spans="1:5" ht="17.649999999999999" customHeight="1" x14ac:dyDescent="0.25">
      <c r="A18" s="22"/>
      <c r="B18" s="7" t="s">
        <v>7</v>
      </c>
      <c r="C18" s="10">
        <v>11596.6</v>
      </c>
      <c r="D18" s="10">
        <v>10053.700000000001</v>
      </c>
      <c r="E18" s="9">
        <f t="shared" si="1"/>
        <v>86.695238259489855</v>
      </c>
    </row>
    <row r="19" spans="1:5" ht="48.2" customHeight="1" x14ac:dyDescent="0.25">
      <c r="A19" s="20">
        <v>6</v>
      </c>
      <c r="B19" s="16" t="s">
        <v>10</v>
      </c>
      <c r="C19" s="10">
        <f>C20+C21</f>
        <v>579</v>
      </c>
      <c r="D19" s="10">
        <f>D20+D21</f>
        <v>255.1</v>
      </c>
      <c r="E19" s="9">
        <f t="shared" si="1"/>
        <v>44.058721934369601</v>
      </c>
    </row>
    <row r="20" spans="1:5" ht="17.649999999999999" customHeight="1" x14ac:dyDescent="0.25">
      <c r="A20" s="21"/>
      <c r="B20" s="7" t="s">
        <v>8</v>
      </c>
      <c r="C20" s="10">
        <v>19</v>
      </c>
      <c r="D20" s="10">
        <v>0</v>
      </c>
      <c r="E20" s="9">
        <f t="shared" si="1"/>
        <v>0</v>
      </c>
    </row>
    <row r="21" spans="1:5" ht="17.649999999999999" customHeight="1" x14ac:dyDescent="0.25">
      <c r="A21" s="22"/>
      <c r="B21" s="7" t="s">
        <v>7</v>
      </c>
      <c r="C21" s="10">
        <v>560</v>
      </c>
      <c r="D21" s="10">
        <v>255.1</v>
      </c>
      <c r="E21" s="9">
        <f t="shared" si="1"/>
        <v>45.553571428571423</v>
      </c>
    </row>
    <row r="22" spans="1:5" ht="48.75" customHeight="1" x14ac:dyDescent="0.25">
      <c r="A22" s="20">
        <v>7</v>
      </c>
      <c r="B22" s="16" t="s">
        <v>9</v>
      </c>
      <c r="C22" s="10">
        <f>C23+C24</f>
        <v>4273.5</v>
      </c>
      <c r="D22" s="10">
        <f>D23+D24</f>
        <v>1600.3</v>
      </c>
      <c r="E22" s="9">
        <f t="shared" si="1"/>
        <v>37.447057447057446</v>
      </c>
    </row>
    <row r="23" spans="1:5" ht="17.649999999999999" customHeight="1" x14ac:dyDescent="0.25">
      <c r="A23" s="21"/>
      <c r="B23" s="7" t="s">
        <v>8</v>
      </c>
      <c r="C23" s="10">
        <v>2912.8</v>
      </c>
      <c r="D23" s="10">
        <v>1049</v>
      </c>
      <c r="E23" s="9">
        <f t="shared" si="1"/>
        <v>36.013457841252396</v>
      </c>
    </row>
    <row r="24" spans="1:5" ht="17.649999999999999" customHeight="1" x14ac:dyDescent="0.25">
      <c r="A24" s="22"/>
      <c r="B24" s="7" t="s">
        <v>7</v>
      </c>
      <c r="C24" s="10">
        <v>1360.7</v>
      </c>
      <c r="D24" s="10">
        <v>551.29999999999995</v>
      </c>
      <c r="E24" s="9">
        <f t="shared" si="1"/>
        <v>40.515910928198714</v>
      </c>
    </row>
    <row r="25" spans="1:5" ht="51.75" customHeight="1" x14ac:dyDescent="0.25">
      <c r="A25" s="23">
        <v>8</v>
      </c>
      <c r="B25" s="16" t="s">
        <v>14</v>
      </c>
      <c r="C25" s="10">
        <v>74</v>
      </c>
      <c r="D25" s="10">
        <v>64.2</v>
      </c>
      <c r="E25" s="9">
        <f t="shared" si="1"/>
        <v>86.756756756756758</v>
      </c>
    </row>
    <row r="26" spans="1:5" ht="33.75" customHeight="1" x14ac:dyDescent="0.25">
      <c r="A26" s="23">
        <v>9</v>
      </c>
      <c r="B26" s="16" t="s">
        <v>20</v>
      </c>
      <c r="C26" s="10">
        <v>227.7</v>
      </c>
      <c r="D26" s="10">
        <v>97.6</v>
      </c>
      <c r="E26" s="9">
        <f t="shared" si="1"/>
        <v>42.863416776460255</v>
      </c>
    </row>
    <row r="27" spans="1:5" ht="100.5" customHeight="1" x14ac:dyDescent="0.25">
      <c r="A27" s="23">
        <v>10</v>
      </c>
      <c r="B27" s="16" t="s">
        <v>15</v>
      </c>
      <c r="C27" s="10">
        <v>2981.7</v>
      </c>
      <c r="D27" s="10">
        <v>2073.6</v>
      </c>
      <c r="E27" s="9">
        <f t="shared" si="1"/>
        <v>69.544219740416551</v>
      </c>
    </row>
    <row r="28" spans="1:5" ht="33.4" customHeight="1" x14ac:dyDescent="0.25">
      <c r="A28" s="23">
        <v>11</v>
      </c>
      <c r="B28" s="16" t="s">
        <v>24</v>
      </c>
      <c r="C28" s="10">
        <v>70</v>
      </c>
      <c r="D28" s="10">
        <v>70</v>
      </c>
      <c r="E28" s="9">
        <f t="shared" si="1"/>
        <v>100</v>
      </c>
    </row>
    <row r="29" spans="1:5" ht="65.25" customHeight="1" x14ac:dyDescent="0.25">
      <c r="A29" s="20">
        <v>12</v>
      </c>
      <c r="B29" s="16" t="s">
        <v>17</v>
      </c>
      <c r="C29" s="10">
        <f>C30+C31</f>
        <v>101984.5</v>
      </c>
      <c r="D29" s="10">
        <f>D30+D31</f>
        <v>33377.9</v>
      </c>
      <c r="E29" s="9">
        <f t="shared" si="1"/>
        <v>32.728404806612772</v>
      </c>
    </row>
    <row r="30" spans="1:5" ht="17.649999999999999" customHeight="1" x14ac:dyDescent="0.25">
      <c r="A30" s="21"/>
      <c r="B30" s="7" t="s">
        <v>8</v>
      </c>
      <c r="C30" s="10">
        <v>96627.199999999997</v>
      </c>
      <c r="D30" s="10">
        <v>31536.5</v>
      </c>
      <c r="E30" s="9">
        <f t="shared" si="1"/>
        <v>32.637290535170223</v>
      </c>
    </row>
    <row r="31" spans="1:5" ht="17.649999999999999" customHeight="1" x14ac:dyDescent="0.25">
      <c r="A31" s="22"/>
      <c r="B31" s="7" t="s">
        <v>7</v>
      </c>
      <c r="C31" s="10">
        <v>5357.3</v>
      </c>
      <c r="D31" s="10">
        <v>1841.4</v>
      </c>
      <c r="E31" s="9">
        <f t="shared" si="1"/>
        <v>34.371791760775018</v>
      </c>
    </row>
    <row r="32" spans="1:5" ht="48.75" customHeight="1" x14ac:dyDescent="0.25">
      <c r="A32" s="20">
        <v>13</v>
      </c>
      <c r="B32" s="16" t="s">
        <v>16</v>
      </c>
      <c r="C32" s="10">
        <f>C33+C34+C35</f>
        <v>114097.1</v>
      </c>
      <c r="D32" s="10">
        <f>D33+D34+D35</f>
        <v>65440.5</v>
      </c>
      <c r="E32" s="9">
        <f t="shared" si="1"/>
        <v>57.355094914769957</v>
      </c>
    </row>
    <row r="33" spans="1:5" ht="17.649999999999999" customHeight="1" x14ac:dyDescent="0.25">
      <c r="A33" s="21"/>
      <c r="B33" s="7" t="s">
        <v>6</v>
      </c>
      <c r="C33" s="10">
        <v>20000</v>
      </c>
      <c r="D33" s="10">
        <v>20000</v>
      </c>
      <c r="E33" s="9">
        <f t="shared" si="1"/>
        <v>100</v>
      </c>
    </row>
    <row r="34" spans="1:5" ht="17.649999999999999" customHeight="1" x14ac:dyDescent="0.25">
      <c r="A34" s="21"/>
      <c r="B34" s="7" t="s">
        <v>8</v>
      </c>
      <c r="C34" s="10">
        <v>65435.5</v>
      </c>
      <c r="D34" s="10">
        <v>27392.6</v>
      </c>
      <c r="E34" s="9">
        <f t="shared" si="1"/>
        <v>41.861986230715743</v>
      </c>
    </row>
    <row r="35" spans="1:5" ht="17.649999999999999" customHeight="1" x14ac:dyDescent="0.25">
      <c r="A35" s="22"/>
      <c r="B35" s="7" t="s">
        <v>7</v>
      </c>
      <c r="C35" s="10">
        <v>28661.599999999999</v>
      </c>
      <c r="D35" s="10">
        <v>18047.900000000001</v>
      </c>
      <c r="E35" s="9">
        <f t="shared" si="1"/>
        <v>62.968920088201642</v>
      </c>
    </row>
    <row r="36" spans="1:5" ht="50.25" customHeight="1" x14ac:dyDescent="0.25">
      <c r="A36" s="20">
        <v>14</v>
      </c>
      <c r="B36" s="16" t="s">
        <v>18</v>
      </c>
      <c r="C36" s="10">
        <f>C37+C38+C39</f>
        <v>1728.5</v>
      </c>
      <c r="D36" s="10">
        <f>D37+D38+D39</f>
        <v>1728.5</v>
      </c>
      <c r="E36" s="9">
        <f t="shared" si="1"/>
        <v>100</v>
      </c>
    </row>
    <row r="37" spans="1:5" ht="17.649999999999999" customHeight="1" x14ac:dyDescent="0.25">
      <c r="A37" s="21"/>
      <c r="B37" s="7" t="s">
        <v>6</v>
      </c>
      <c r="C37" s="10">
        <v>1110.3</v>
      </c>
      <c r="D37" s="10">
        <v>1110.3</v>
      </c>
      <c r="E37" s="9">
        <f t="shared" si="1"/>
        <v>100</v>
      </c>
    </row>
    <row r="38" spans="1:5" ht="17.649999999999999" customHeight="1" x14ac:dyDescent="0.25">
      <c r="A38" s="21"/>
      <c r="B38" s="7" t="s">
        <v>8</v>
      </c>
      <c r="C38" s="10">
        <v>309.5</v>
      </c>
      <c r="D38" s="10">
        <v>309.5</v>
      </c>
      <c r="E38" s="9">
        <f t="shared" si="1"/>
        <v>100</v>
      </c>
    </row>
    <row r="39" spans="1:5" ht="17.649999999999999" customHeight="1" x14ac:dyDescent="0.25">
      <c r="A39" s="22"/>
      <c r="B39" s="7" t="s">
        <v>7</v>
      </c>
      <c r="C39" s="10">
        <v>308.7</v>
      </c>
      <c r="D39" s="10">
        <v>308.7</v>
      </c>
      <c r="E39" s="9">
        <f t="shared" si="1"/>
        <v>100</v>
      </c>
    </row>
    <row r="40" spans="1:5" ht="66" customHeight="1" x14ac:dyDescent="0.25">
      <c r="A40" s="23">
        <v>15</v>
      </c>
      <c r="B40" s="16" t="s">
        <v>19</v>
      </c>
      <c r="C40" s="10">
        <v>370</v>
      </c>
      <c r="D40" s="10">
        <v>266</v>
      </c>
      <c r="E40" s="9">
        <f t="shared" si="1"/>
        <v>71.891891891891888</v>
      </c>
    </row>
    <row r="41" spans="1:5" s="2" customFormat="1" ht="21" customHeight="1" x14ac:dyDescent="0.25">
      <c r="A41" s="24"/>
      <c r="B41" s="11" t="s">
        <v>25</v>
      </c>
      <c r="C41" s="12">
        <f>C42+C43+C44</f>
        <v>649512.9</v>
      </c>
      <c r="D41" s="12">
        <f>D42+D43+D44</f>
        <v>378236</v>
      </c>
      <c r="E41" s="13">
        <f t="shared" si="1"/>
        <v>58.233793354989558</v>
      </c>
    </row>
    <row r="42" spans="1:5" s="2" customFormat="1" ht="21" customHeight="1" x14ac:dyDescent="0.25">
      <c r="A42" s="24"/>
      <c r="B42" s="14" t="s">
        <v>6</v>
      </c>
      <c r="C42" s="12">
        <f>C8+C33+C37</f>
        <v>52050.400000000001</v>
      </c>
      <c r="D42" s="12">
        <f>D8+D33+D37</f>
        <v>41586.700000000004</v>
      </c>
      <c r="E42" s="13">
        <f t="shared" si="1"/>
        <v>79.896984461214529</v>
      </c>
    </row>
    <row r="43" spans="1:5" s="2" customFormat="1" ht="20.25" customHeight="1" x14ac:dyDescent="0.25">
      <c r="A43" s="24"/>
      <c r="B43" s="14" t="s">
        <v>8</v>
      </c>
      <c r="C43" s="12">
        <f>C9+C12+C17+C20+C23+C30+C34+C38</f>
        <v>452949.4</v>
      </c>
      <c r="D43" s="12">
        <f>D9+D12+D17+D20+D23+D34+D38+D30</f>
        <v>245570.80000000002</v>
      </c>
      <c r="E43" s="13">
        <f t="shared" si="1"/>
        <v>54.215945533872002</v>
      </c>
    </row>
    <row r="44" spans="1:5" s="2" customFormat="1" ht="21.75" customHeight="1" x14ac:dyDescent="0.25">
      <c r="A44" s="24"/>
      <c r="B44" s="14" t="s">
        <v>7</v>
      </c>
      <c r="C44" s="12">
        <f>C10+C13+C14+C15+C18+C21+C24+C25+C26+C27+C28+C31+C35+C39+C40</f>
        <v>144513.1</v>
      </c>
      <c r="D44" s="12">
        <f>D10+D13+D14+D15+D18+D21+D24+D25+D26+D27+D28+D31+D35+D39+D40</f>
        <v>91078.500000000015</v>
      </c>
      <c r="E44" s="13">
        <f t="shared" si="1"/>
        <v>63.024390176392316</v>
      </c>
    </row>
    <row r="45" spans="1:5" ht="16.5" x14ac:dyDescent="0.25">
      <c r="A45" s="19"/>
      <c r="B45" s="15"/>
      <c r="C45" s="15"/>
      <c r="D45" s="15"/>
      <c r="E45" s="15"/>
    </row>
    <row r="46" spans="1:5" s="3" customFormat="1" ht="27.75" customHeight="1" x14ac:dyDescent="0.25">
      <c r="A46" s="25" t="s">
        <v>26</v>
      </c>
      <c r="B46" s="25"/>
      <c r="C46" s="15"/>
      <c r="D46" s="15"/>
      <c r="E46" s="15" t="s">
        <v>27</v>
      </c>
    </row>
  </sheetData>
  <mergeCells count="9">
    <mergeCell ref="A19:A21"/>
    <mergeCell ref="A22:A24"/>
    <mergeCell ref="A29:A31"/>
    <mergeCell ref="A32:A35"/>
    <mergeCell ref="A36:A39"/>
    <mergeCell ref="A2:E4"/>
    <mergeCell ref="A7:A10"/>
    <mergeCell ref="A11:A13"/>
    <mergeCell ref="A16:A18"/>
  </mergeCells>
  <printOptions horizontalCentered="1"/>
  <pageMargins left="0.9055118110236221" right="0.39370078740157483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2021-10-14T05:28:29Z</dcterms:modified>
</cp:coreProperties>
</file>